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a584682602d4fa8" /></Relationships>
</file>

<file path=xl/workbook.xml><?xml version="1.0" encoding="utf-8"?>
<x:workbook xmlns:x="http://schemas.openxmlformats.org/spreadsheetml/2006/main">
  <x:sheets>
    <x:sheet xmlns:r="http://schemas.openxmlformats.org/officeDocument/2006/relationships" name="START HERE" sheetId="1" r:id="R8b6909e06ce24995"/>
    <x:sheet xmlns:r="http://schemas.openxmlformats.org/officeDocument/2006/relationships" name="Company Profile" sheetId="2" r:id="Rf1b7a4b315da42ff"/>
    <x:sheet xmlns:r="http://schemas.openxmlformats.org/officeDocument/2006/relationships" name="Control Checklist" sheetId="3" r:id="Rd061474dc63a48cd"/>
    <x:sheet xmlns:r="http://schemas.openxmlformats.org/officeDocument/2006/relationships" name="Evidence Register" sheetId="4" r:id="R2d399bf39d244b34"/>
    <x:sheet xmlns:r="http://schemas.openxmlformats.org/officeDocument/2006/relationships" name="Gap Action Plan" sheetId="5" r:id="R513175ccbaf84036"/>
    <x:sheet xmlns:r="http://schemas.openxmlformats.org/officeDocument/2006/relationships" name="Dashboard" sheetId="6" r:id="R35e34cb81fcc4ec7"/>
    <x:sheet xmlns:r="http://schemas.openxmlformats.org/officeDocument/2006/relationships" name="OLB Sample" sheetId="7" r:id="R4cbad477c2a348ac"/>
    <x:sheet xmlns:r="http://schemas.openxmlformats.org/officeDocument/2006/relationships" name="References" sheetId="8" r:id="R74a8ee86cf574da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4">
    <x:font>
      <x:sz val="11"/>
      <x:name val="Carlito"/>
    </x:font>
    <x:font>
      <x:b/>
      <x:sz val="15"/>
      <x:color rgb="FFFFFFFF"/>
      <x:name val="Carlito"/>
    </x:font>
    <x:font>
      <x:sz val="11"/>
      <x:color rgb="FF132C49"/>
      <x:name val="Carlito"/>
    </x:font>
    <x:font>
      <x:b/>
      <x:sz val="11"/>
      <x:color rgb="FFFFFFFF"/>
      <x:name val="Carlito"/>
    </x:font>
  </x:fonts>
  <x:fills count="6">
    <x:fill>
      <x:patternFill patternType="none"/>
    </x:fill>
    <x:fill>
      <x:patternFill patternType="gray125"/>
    </x:fill>
    <x:fill>
      <x:patternFill patternType="solid">
        <x:fgColor rgb="FF132C49"/>
      </x:patternFill>
    </x:fill>
    <x:fill>
      <x:patternFill patternType="solid">
        <x:fgColor rgb="FFE8F4F4"/>
      </x:patternFill>
    </x:fill>
    <x:fill>
      <x:patternFill patternType="solid">
        <x:fgColor rgb="FF087F85"/>
      </x:patternFill>
    </x:fill>
    <x:fill>
      <x:patternFill patternType="solid">
        <x:fgColor rgb="FFFFF6DB"/>
      </x:patternFill>
    </x:fill>
  </x:fills>
  <x:borders count="2">
    <x:border/>
    <x:border/>
  </x:borders>
  <x:cellStyleXfs count="1">
    <x:xf numFmtId="0" fontId="0" fillId="0" borderId="0"/>
  </x:cellStyleXfs>
  <x:cellXfs count="2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1" xfId="0" applyNumberFormat="1" applyFont="1" applyFill="1" applyBorder="1" applyAlignment="1">
      <x:alignment wrapText="1"/>
    </x:xf>
    <x:xf numFmtId="0" fontId="0" fillId="5" borderId="0" xfId="0" applyNumberFormat="1" applyFont="1" applyFill="1" applyBorder="1"/>
    <x:xf numFmtId="0" fontId="0" fillId="5"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0"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34fdd81352f4519" /><Relationship Type="http://schemas.openxmlformats.org/officeDocument/2006/relationships/theme" Target="/xl/theme/theme1.xml" Id="R03bb2404fe5d4b95" /><Relationship Type="http://schemas.openxmlformats.org/officeDocument/2006/relationships/sharedStrings" Target="/xl/sharedStrings.xml" Id="Rdc748dfdfa644aab" /><Relationship Type="http://schemas.openxmlformats.org/officeDocument/2006/relationships/worksheet" Target="/xl/worksheets/sheet1.xml" Id="R8b6909e06ce24995" /><Relationship Type="http://schemas.openxmlformats.org/officeDocument/2006/relationships/worksheet" Target="/xl/worksheets/sheet2.xml" Id="Rf1b7a4b315da42ff" /><Relationship Type="http://schemas.openxmlformats.org/officeDocument/2006/relationships/worksheet" Target="/xl/worksheets/sheet3.xml" Id="Rd061474dc63a48cd" /><Relationship Type="http://schemas.openxmlformats.org/officeDocument/2006/relationships/worksheet" Target="/xl/worksheets/sheet4.xml" Id="R2d399bf39d244b34" /><Relationship Type="http://schemas.openxmlformats.org/officeDocument/2006/relationships/worksheet" Target="/xl/worksheets/sheet5.xml" Id="R513175ccbaf84036" /><Relationship Type="http://schemas.openxmlformats.org/officeDocument/2006/relationships/worksheet" Target="/xl/worksheets/sheet6.xml" Id="R35e34cb81fcc4ec7" /><Relationship Type="http://schemas.openxmlformats.org/officeDocument/2006/relationships/worksheet" Target="/xl/worksheets/sheet7.xml" Id="R4cbad477c2a348ac" /><Relationship Type="http://schemas.openxmlformats.org/officeDocument/2006/relationships/worksheet" Target="/xl/worksheets/sheet8.xml" Id="R74a8ee86cf574da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3" hidden="0" customWidth="1"/>
    <x:col min="2" max="2" width="108" hidden="0" customWidth="1"/>
  </x:cols>
  <x:sheetData>
    <x:row r="1" ht="36" customHeight="1">
      <x:c r="A1" s="3" t="str">
        <x:v>ODIN LAB  |  ZERO TRUST READINESS</x:v>
      </x:c>
      <x:c r="B1" s="3"/>
    </x:row>
    <x:row r="2" ht="30" customHeight="1">
      <x:c r="A2" s="7" t="str">
        <x:v>FREE TOOL ZT-01 • Lite v1.0 • Endpoint &amp; Privileged Access</x:v>
      </x:c>
      <x:c r="B2" s="7"/>
    </x:row>
    <x:row r="4" ht="35" customHeight="1">
      <x:c r="A4" s="12" t="str">
        <x:v>Bước / nguyên tắc</x:v>
      </x:c>
      <x:c r="B4" s="12" t="str">
        <x:v>Hướng dẫn</x:v>
      </x:c>
    </x:row>
    <x:row r="5" ht="55" customHeight="1">
      <x:c r="A5" s="16" t="str">
        <x:v>01 | Đọc phạm vi</x:v>
      </x:c>
      <x:c r="B5" s="16" t="str">
        <x:v>Đánh giá các kiểm soát Zero Trust cho thiết bị đầu cuối và truy cập đặc quyền, không đánh giá toàn bộ tổ chức.</x:v>
      </x:c>
    </x:row>
    <x:row r="6" ht="55" customHeight="1">
      <x:c r="A6" s="16" t="str">
        <x:v>02 | Xem dữ liệu giả lập</x:v>
      </x:c>
      <x:c r="B6" s="16" t="str">
        <x:v>Sheet OLB Sample là ví dụ minh họa của ngân hàng giả lập Odin Lab Bank; không phải dữ liệu hoặc kết quả đánh giá VietinBank.</x:v>
      </x:c>
    </x:row>
    <x:row r="7" ht="55" customHeight="1">
      <x:c r="A7" s="16" t="str">
        <x:v>03 | CLEAR DỮ LIỆU MẪU</x:v>
      </x:c>
      <x:c r="B7" s="16" t="str">
        <x:v>Để đánh giá mới: lưu một bản sao; Clear Contents (không xóa hàng/cột) tại Control Checklist!H5:K53, Evidence Register!B5:F53, Gap Action Plan!B5:G53. Giữ nguyên cột A:G và L:O của checklist (công thức). Sau đó điền Company Profile!B5:B18.</x:v>
      </x:c>
    </x:row>
    <x:row r="8" ht="55" customHeight="1">
      <x:c r="A8" s="16" t="str">
        <x:v>04 | Khai báo doanh nghiệp</x:v>
      </x:c>
      <x:c r="B8" s="16" t="str">
        <x:v>Điền Company Profile!B5:B18: tên đơn vị, lĩnh vực, quy mô, phạm vi hệ thống, đầu mối, ngày, phương pháp, giới hạn, v.v. Dùng mã/tên giả khi chia sẻ ra ngoài.</x:v>
      </x:c>
    </x:row>
    <x:row r="9" ht="55" customHeight="1">
      <x:c r="A9" s="16" t="str">
        <x:v>05 | Phạm vi đánh giá</x:v>
      </x:c>
      <x:c r="B9" s="16" t="str">
        <x:v>Định nghĩa số lượng endpoint, nhóm admin, ứng dụng quan trọng, môi trường, vị trí, và các trường hợp ngoại lệ. Không dùng score để thay thế phê duyệt risk acceptance.</x:v>
      </x:c>
    </x:row>
    <x:row r="10" ht="55" customHeight="1">
      <x:c r="A10" s="16" t="str">
        <x:v>06 | Đánh giá kiểm soát</x:v>
      </x:c>
      <x:c r="B10" s="16" t="str">
        <x:v>Control Checklist: H = trạng thái triển khai; I = bằng chứng đã xác minh; J = áp dụng; K = ghi chú. Không tự coi công cụ đã mua là kiểm soát có hiệu lực.</x:v>
      </x:c>
    </x:row>
    <x:row r="11" ht="55" customHeight="1">
      <x:c r="A11" s="16" t="str">
        <x:v>07 | Bằng chứng</x:v>
      </x:c>
      <x:c r="B11" s="16" t="str">
        <x:v>Evidence Register ghi loại, tham chiếu bằng chứng, người xác minh, ngày xác minh; không nhúng bí mật, tài khoản, IP nội bộ hay thông tin khách hàng.</x:v>
      </x:c>
    </x:row>
    <x:row r="12" ht="55" customHeight="1">
      <x:c r="A12" s="16" t="str">
        <x:v>08 | Kế hoạch cải thiện</x:v>
      </x:c>
      <x:c r="B12" s="16" t="str">
        <x:v>Gap Action Plan ghi hành động, owner, hạn, trạng thái, quyết định và bằng chứng nghiệm thu.</x:v>
      </x:c>
    </x:row>
    <x:row r="13" ht="55" customHeight="1">
      <x:c r="A13" s="16" t="str">
        <x:v>09 | Dashboard</x:v>
      </x:c>
      <x:c r="B13" s="16" t="str">
        <x:v>Implementation Coverage: Có=100%, Một phần=50%, Không=0; Chưa rõ không được tính là đã triển khai. Evidence-Verified Coverage chỉ tính Có + Đã xác minh.</x:v>
      </x:c>
    </x:row>
    <x:row r="14" ht="55" customHeight="1">
      <x:c r="A14" s="16" t="str">
        <x:v>10 | N/A</x:v>
      </x:c>
      <x:c r="B14" s="16" t="str">
        <x:v>Chỉ đánh dấu Không áp dụng khi có lý do và người phê duyệt; Dashboard loại N/A khỏi mẫu số, vì vậy cần kiểm tra tỷ lệ N/A.</x:v>
      </x:c>
    </x:row>
    <x:row r="15" ht="55" customHeight="1">
      <x:c r="A15" s="16" t="str">
        <x:v>11 | Diễn giải</x:v>
      </x:c>
      <x:c r="B15" s="16" t="str">
        <x:v>Không có chuẩn chứng nhận Zero Trust duy nhất từ NIST SP 800-207; điểm chỉ phục vụ tự đánh giá readiness theo phương pháp Odin.</x:v>
      </x:c>
    </x:row>
    <x:row r="16" ht="55" customHeight="1">
      <x:c r="A16" s="16" t="str">
        <x:v>12 | Giới hạn dữ liệu</x:v>
      </x:c>
      <x:c r="B16" s="16" t="str">
        <x:v>Không điền thông tin mật, topology chi tiết, IP, tài khoản đặc quyền, cấu hình thật hoặc lỗ hổng chưa công khai vào file chia sẻ.</x:v>
      </x:c>
    </x:row>
    <x:row r="17" ht="56" customHeight="1">
      <x:c r="A17" s="16" t="str">
        <x:v>Mục tiêu</x:v>
      </x:c>
      <x:c r="B17" s="16" t="str">
        <x:v>Đánh giá mức sẵn sàng Zero Trust trong phạm vi endpoint và truy cập đặc quyền: triển khai kiểm soát, bằng chứng xác minh, khoảng trống và kế hoạch cải thiện.</x:v>
      </x:c>
    </x:row>
    <x:row r="18" ht="56" customHeight="1">
      <x:c r="A18" s="16" t="str">
        <x:v>Phạm vi mẫu OLB</x:v>
      </x:c>
      <x:c r="B18" s="16" t="str">
        <x:v>Ngân hàng giả lập có độ phức tạp tương đồng nhóm ngân hàng thương mại lớn tại Việt Nam; không sử dụng dữ liệu, cấu hình, điểm số hoặc kết quả kiểm soát thực tế của VietinBank.</x:v>
      </x:c>
    </x:row>
    <x:row r="19" ht="56" customHeight="1">
      <x:c r="A19" s="16" t="str">
        <x:v>Trước khi chia sẻ</x:v>
      </x:c>
      <x:c r="B19" s="16" t="str">
        <x:v>Không đưa vào file công khai thông tin tài khoản, cấu hình nhạy cảm, dữ liệu khách hàng hoặc bằng chứng có tính bảo mật.</x:v>
      </x:c>
    </x:row>
  </x:sheetData>
  <x:mergeCells>
    <x:mergeCell ref="A1:B1"/>
    <x:mergeCell ref="A2:B2"/>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7" hidden="0" customWidth="1"/>
    <x:col min="2" max="2" width="95" hidden="0" customWidth="1"/>
  </x:cols>
  <x:sheetData>
    <x:row r="1" ht="36" customHeight="1">
      <x:c r="A1" s="3" t="str">
        <x:v>ORGANIZATION &amp; ASSESSMENT PROFILE</x:v>
      </x:c>
      <x:c r="B1" s="3"/>
    </x:row>
    <x:row r="2" ht="30" customHeight="1">
      <x:c r="A2" s="7" t="str">
        <x:v>Điền cột B • dữ liệu mặc định là giả lập, phải thay khi sử dụng</x:v>
      </x:c>
      <x:c r="B2" s="7"/>
    </x:row>
    <x:row r="4" ht="35" customHeight="1">
      <x:c r="A4" s="12" t="str">
        <x:v>Trường</x:v>
      </x:c>
      <x:c r="B4" s="12" t="str">
        <x:v>Giá trị / mô tả</x:v>
      </x:c>
    </x:row>
    <x:row r="5" ht="37" customHeight="1">
      <x:c r="A5" s="16" t="str">
        <x:v>Tên tổ chức</x:v>
      </x:c>
      <x:c r="B5" s="16" t="str">
        <x:v>Odin Lab Bank (OLB) — GIẢ LẬP</x:v>
      </x:c>
    </x:row>
    <x:row r="6" ht="37" customHeight="1">
      <x:c r="A6" s="16" t="str">
        <x:v>Loại hình</x:v>
      </x:c>
      <x:c r="B6" s="16" t="str">
        <x:v>Ngân hàng thương mại — GIẢ LẬP</x:v>
      </x:c>
    </x:row>
    <x:row r="7" ht="37" customHeight="1">
      <x:c r="A7" s="16" t="str">
        <x:v>Quy mô tham chiếu</x:v>
      </x:c>
      <x:c r="B7" s="16" t="str">
        <x:v>Giả định tương đương nhóm ngân hàng thương mại lớn tại Việt Nam; không phản ánh VietinBank</x:v>
      </x:c>
    </x:row>
    <x:row r="8" ht="37" customHeight="1">
      <x:c r="A8" s="16" t="str">
        <x:v>Mô hình CNTT</x:v>
      </x:c>
      <x:c r="B8" s="16" t="str">
        <x:v>Giả định hybrid cloud, nhiều DC, hàng nghìn endpoint, nhiều nhóm admin</x:v>
      </x:c>
    </x:row>
    <x:row r="9" ht="37" customHeight="1">
      <x:c r="A9" s="16" t="str">
        <x:v>Đơn vị đánh giá</x:v>
      </x:c>
      <x:c r="B9" s="16" t="str">
        <x:v>OLB Technology Risk Office (giả lập)</x:v>
      </x:c>
    </x:row>
    <x:row r="10" ht="37" customHeight="1">
      <x:c r="A10" s="16" t="str">
        <x:v>Người phụ trách</x:v>
      </x:c>
      <x:c r="B10" s="16" t="str">
        <x:v>OLB Assessment Team (giả lập)</x:v>
      </x:c>
    </x:row>
    <x:row r="11" ht="37" customHeight="1">
      <x:c r="A11" s="16" t="str">
        <x:v>Kỳ đánh giá</x:v>
      </x:c>
      <x:c r="B11" s="16" t="str">
        <x:v>2026 Q4 — SAMPLE</x:v>
      </x:c>
    </x:row>
    <x:row r="12" ht="37" customHeight="1">
      <x:c r="A12" s="16" t="str">
        <x:v>Ngày đánh giá</x:v>
      </x:c>
      <x:c r="B12" s="16" t="str">
        <x:v>2026-10-23</x:v>
      </x:c>
    </x:row>
    <x:row r="13" ht="37" customHeight="1">
      <x:c r="A13" s="16" t="str">
        <x:v>Phạm vi endpoint</x:v>
      </x:c>
      <x:c r="B13" s="16" t="str">
        <x:v>Thiết bị quản trị CNTT được quản lý — SAMPLE</x:v>
      </x:c>
    </x:row>
    <x:row r="14" ht="37" customHeight="1">
      <x:c r="A14" s="16" t="str">
        <x:v>Phạm vi truy cập</x:v>
      </x:c>
      <x:c r="B14" s="16" t="str">
        <x:v>Privileged access vào ứng dụng và hạ tầng — SAMPLE</x:v>
      </x:c>
    </x:row>
    <x:row r="15" ht="37" customHeight="1">
      <x:c r="A15" s="16" t="str">
        <x:v>Loại trừ</x:v>
      </x:c>
      <x:c r="B15" s="16" t="str">
        <x:v>Thiết bị khách hàng, OT/IoT, toàn bộ workload — SAMPLE</x:v>
      </x:c>
    </x:row>
    <x:row r="16" ht="37" customHeight="1">
      <x:c r="A16" s="16" t="str">
        <x:v>Mục tiêu</x:v>
      </x:c>
      <x:c r="B16" s="16" t="str">
        <x:v>Đánh giá readiness và ưu tiên cải thiện</x:v>
      </x:c>
    </x:row>
    <x:row r="17" ht="37" customHeight="1">
      <x:c r="A17" s="16" t="str">
        <x:v>Nguồn bằng chứng</x:v>
      </x:c>
      <x:c r="B17" s="16" t="str">
        <x:v>Minh họa; chưa xác minh thực tế</x:v>
      </x:c>
    </x:row>
    <x:row r="18" ht="37" customHeight="1">
      <x:c r="A18" s="16" t="str">
        <x:v>Phê duyệt phạm vi</x:v>
      </x:c>
      <x:c r="B18" s="16" t="str">
        <x:v>CHƯA PHÊ DUYỆT — SAMPLE</x:v>
      </x:c>
    </x:row>
  </x:sheetData>
  <x:mergeCells>
    <x:mergeCell ref="A1:B1"/>
    <x:mergeCell ref="A2:B2"/>
  </x:mergeCells>
  <x:pageMargins left="0.7" right="0.7" top="0.75" bottom="0.75" header="0.3" footer="0.3"/>
</x:worksheet>
</file>

<file path=xl/worksheets/sheet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4" hidden="0" customWidth="1"/>
    <x:col min="2" max="2" width="27" hidden="0" customWidth="1"/>
    <x:col min="3" max="3" width="29" hidden="0" customWidth="1"/>
    <x:col min="4" max="4" width="58" hidden="0" customWidth="1"/>
    <x:col min="5" max="5" width="39" hidden="0" customWidth="1"/>
    <x:col min="6" max="6" width="32" hidden="0" customWidth="1"/>
    <x:col min="7" max="7" width="16" hidden="0" customWidth="1"/>
    <x:col min="8" max="8" width="19" hidden="0" customWidth="1"/>
    <x:col min="9" max="9" width="20" hidden="0" customWidth="1"/>
    <x:col min="10" max="10" width="18" hidden="0" customWidth="1"/>
    <x:col min="11" max="11" width="39" hidden="0" customWidth="1"/>
    <x:col min="12" max="12" width="18" hidden="0" customWidth="1"/>
    <x:col min="13" max="13" width="18" hidden="0" customWidth="1"/>
    <x:col min="14" max="14" width="18" hidden="0" customWidth="1"/>
    <x:col min="15" max="15" width="35" hidden="0" customWidth="1"/>
  </x:cols>
  <x:sheetData>
    <x:row r="1" ht="36" customHeight="1">
      <x:c r="A1" s="3" t="str">
        <x:v>CONTROL CATALOG &amp; SELF-ASSESSMENT</x:v>
      </x:c>
      <x:c r="B1" s="3"/>
      <x:c r="C1" s="3"/>
      <x:c r="D1" s="3"/>
      <x:c r="E1" s="3"/>
      <x:c r="F1" s="3"/>
      <x:c r="G1" s="3"/>
      <x:c r="H1" s="3"/>
      <x:c r="I1" s="3"/>
      <x:c r="J1" s="3"/>
      <x:c r="K1" s="3"/>
      <x:c r="L1" s="3"/>
      <x:c r="M1" s="3"/>
      <x:c r="N1" s="3"/>
      <x:c r="O1" s="3"/>
    </x:row>
    <x:row r="2" ht="30" customHeight="1">
      <x:c r="A2" s="7" t="str">
        <x:v>49 tiêu chí • H: trạng thái • I: xác minh • J: áp dụng • K: nhận xét • L:O tự tính</x:v>
      </x:c>
      <x:c r="B2" s="7"/>
      <x:c r="C2" s="7"/>
      <x:c r="D2" s="7"/>
      <x:c r="E2" s="7"/>
      <x:c r="F2" s="7"/>
      <x:c r="G2" s="7"/>
      <x:c r="H2" s="7"/>
      <x:c r="I2" s="7"/>
      <x:c r="J2" s="7"/>
      <x:c r="K2" s="7"/>
      <x:c r="L2" s="7"/>
      <x:c r="M2" s="7"/>
      <x:c r="N2" s="7"/>
      <x:c r="O2" s="7"/>
    </x:row>
    <x:row r="4" ht="35" customHeight="1">
      <x:c r="A4" s="12" t="str">
        <x:v>ID</x:v>
      </x:c>
      <x:c r="B4" s="12" t="str">
        <x:v>Domain</x:v>
      </x:c>
      <x:c r="C4" s="12" t="str">
        <x:v>Control</x:v>
      </x:c>
      <x:c r="D4" s="12" t="str">
        <x:v>Tiêu chí đạt / câu hỏi</x:v>
      </x:c>
      <x:c r="E4" s="12" t="str">
        <x:v>Bằng chứng gợi ý</x:v>
      </x:c>
      <x:c r="F4" s="12" t="str">
        <x:v>Tham chiếu</x:v>
      </x:c>
      <x:c r="G4" s="12" t="str">
        <x:v>Ưu tiên</x:v>
      </x:c>
      <x:c r="H4" s="12" t="str">
        <x:v>Triển khai</x:v>
      </x:c>
      <x:c r="I4" s="12" t="str">
        <x:v>Xác minh</x:v>
      </x:c>
      <x:c r="J4" s="12" t="str">
        <x:v>Áp dụng</x:v>
      </x:c>
      <x:c r="K4" s="12" t="str">
        <x:v>Nhận xét / lý do N/A</x:v>
      </x:c>
      <x:c r="L4" s="12" t="str">
        <x:v>Điểm triển khai</x:v>
      </x:c>
      <x:c r="M4" s="12" t="str">
        <x:v>Đủ bằng chứng</x:v>
      </x:c>
      <x:c r="N4" s="12" t="str">
        <x:v>Gap</x:v>
      </x:c>
      <x:c r="O4" s="12" t="str">
        <x:v>Khuyến nghị</x:v>
      </x:c>
    </x:row>
    <x:row r="5" ht="42" customHeight="1">
      <x:c r="A5" s="16" t="str">
        <x:v>ZT-01-01</x:v>
      </x:c>
      <x:c r="B5" s="16" t="str">
        <x:v>Identity &amp; Authentication</x:v>
      </x:c>
      <x:c r="C5" s="16" t="str">
        <x:v>Danh tính duy nhất</x:v>
      </x:c>
      <x:c r="D5" s="16" t="str">
        <x:v>Mỗi người dùng/admin có danh tính riêng, không dùng tài khoản chia sẻ</x:v>
      </x:c>
      <x:c r="E5" s="16" t="str">
        <x:v>Danh sách định danh và quy trình cấp phát</x:v>
      </x:c>
      <x:c r="F5" s="16" t="str">
        <x:v>NIST SP 800-207 / CISA ZTMM</x:v>
      </x:c>
      <x:c r="G5" s="16" t="str">
        <x:v>Cao</x:v>
      </x:c>
      <x:c r="H5" s="18" t="str">
        <x:v>Chưa rõ</x:v>
      </x:c>
      <x:c r="I5" s="18" t="str">
        <x:v>Chưa xác minh</x:v>
      </x:c>
      <x:c r="J5" s="18" t="str">
        <x:v>Áp dụng</x:v>
      </x:c>
      <x:c r="K5" s="18" t="str">
        <x:v>OLB SAMPLE — giả định; thay bằng bằng chứng tổ chức</x:v>
      </x:c>
      <x:c r="L5" s="16" t="n">
        <x:f>IF(J5="Không áp dụng","",IF(H5="Có",1,IF(H5="Một phần",0.5,IF(H5="Không",0,0))))</x:f>
        <x:v>0</x:v>
      </x:c>
      <x:c r="M5" s="16" t="n">
        <x:f>IF(J5="Không áp dụng","",IF(AND(H5="Có",I5="Đã xác minh"),1,0))</x:f>
        <x:v>0</x:v>
      </x:c>
      <x:c r="N5" s="16" t="str">
        <x:f>IF(J5="Không áp dụng","N/A",IF(H5="Có",IF(I5="Đã xác minh","Đã xác minh","Thiếu bằng chứng"),IF(H5="Một phần","Triển khai một phần",IF(H5="Không","Chưa triển khai","Chưa rõ"))))</x:f>
        <x:v>Chưa rõ</x:v>
      </x:c>
      <x:c r="O5" s="16" t="str">
        <x:f>IF(J5="Không áp dụng","Rà soát phê duyệt N/A",IF(H5="Có",IF(I5="Đã xác minh","Duy trì &amp; giám sát","Bổ sung xác minh"),IF(H5="Một phần","Hoàn thiện kiểm soát",IF(H5="Không","Xây dựng kiểm soát","Khảo sát hiện trạng"))))</x:f>
        <x:v>Khảo sát hiện trạng</x:v>
      </x:c>
    </x:row>
    <x:row r="6" ht="42" customHeight="1">
      <x:c r="A6" s="16" t="str">
        <x:v>ZT-01-02</x:v>
      </x:c>
      <x:c r="B6" s="16" t="str">
        <x:v>Identity &amp; Authentication</x:v>
      </x:c>
      <x:c r="C6" s="16" t="str">
        <x:v>MFA cho admin</x:v>
      </x:c>
      <x:c r="D6" s="16" t="str">
        <x:v>Bắt buộc MFA với mọi truy cập quản trị</x:v>
      </x:c>
      <x:c r="E6" s="16" t="str">
        <x:v>Chính sách và kết quả kiểm thử MFA</x:v>
      </x:c>
      <x:c r="F6" s="16" t="str">
        <x:v>NIST SP 800-207 / CISA ZTMM</x:v>
      </x:c>
      <x:c r="G6" s="16" t="str">
        <x:v>Cao</x:v>
      </x:c>
      <x:c r="H6" s="18" t="str">
        <x:v>Không</x:v>
      </x:c>
      <x:c r="I6" s="18" t="str">
        <x:v>Chưa xác minh</x:v>
      </x:c>
      <x:c r="J6" s="18" t="str">
        <x:v>Áp dụng</x:v>
      </x:c>
      <x:c r="K6" s="18" t="str">
        <x:v>OLB SAMPLE — giả định; thay bằng bằng chứng tổ chức</x:v>
      </x:c>
      <x:c r="L6" s="16" t="n">
        <x:f>IF(J6="Không áp dụng","",IF(H6="Có",1,IF(H6="Một phần",0.5,IF(H6="Không",0,0))))</x:f>
        <x:v>0</x:v>
      </x:c>
      <x:c r="M6" s="16" t="n">
        <x:f>IF(J6="Không áp dụng","",IF(AND(H6="Có",I6="Đã xác minh"),1,0))</x:f>
        <x:v>0</x:v>
      </x:c>
      <x:c r="N6" s="16" t="str">
        <x:f>IF(J6="Không áp dụng","N/A",IF(H6="Có",IF(I6="Đã xác minh","Đã xác minh","Thiếu bằng chứng"),IF(H6="Một phần","Triển khai một phần",IF(H6="Không","Chưa triển khai","Chưa rõ"))))</x:f>
        <x:v>Chưa triển khai</x:v>
      </x:c>
      <x:c r="O6" s="16" t="str">
        <x:f>IF(J6="Không áp dụng","Rà soát phê duyệt N/A",IF(H6="Có",IF(I6="Đã xác minh","Duy trì &amp; giám sát","Bổ sung xác minh"),IF(H6="Một phần","Hoàn thiện kiểm soát",IF(H6="Không","Xây dựng kiểm soát","Khảo sát hiện trạng"))))</x:f>
        <x:v>Xây dựng kiểm soát</x:v>
      </x:c>
    </x:row>
    <x:row r="7" ht="42" customHeight="1">
      <x:c r="A7" s="16" t="str">
        <x:v>ZT-01-03</x:v>
      </x:c>
      <x:c r="B7" s="16" t="str">
        <x:v>Identity &amp; Authentication</x:v>
      </x:c>
      <x:c r="C7" s="16" t="str">
        <x:v>MFA chống phishing</x:v>
      </x:c>
      <x:c r="D7" s="16" t="str">
        <x:v>Phương thức chống phishing cho truy cập đặc quyền trọng yếu</x:v>
      </x:c>
      <x:c r="E7" s="16" t="str">
        <x:v>Cấu hình chính sách và kiểm thử</x:v>
      </x:c>
      <x:c r="F7" s="16" t="str">
        <x:v>NIST SP 800-207 / CISA ZTMM</x:v>
      </x:c>
      <x:c r="G7" s="16" t="str">
        <x:v>Cao</x:v>
      </x:c>
      <x:c r="H7" s="18" t="str">
        <x:v>Một phần</x:v>
      </x:c>
      <x:c r="I7" s="18" t="str">
        <x:v>Chưa xác minh</x:v>
      </x:c>
      <x:c r="J7" s="18" t="str">
        <x:v>Áp dụng</x:v>
      </x:c>
      <x:c r="K7" s="18" t="str">
        <x:v>OLB SAMPLE — giả định; thay bằng bằng chứng tổ chức</x:v>
      </x:c>
      <x:c r="L7" s="16" t="n">
        <x:f>IF(J7="Không áp dụng","",IF(H7="Có",1,IF(H7="Một phần",0.5,IF(H7="Không",0,0))))</x:f>
        <x:v>0.5</x:v>
      </x:c>
      <x:c r="M7" s="16" t="n">
        <x:f>IF(J7="Không áp dụng","",IF(AND(H7="Có",I7="Đã xác minh"),1,0))</x:f>
        <x:v>0</x:v>
      </x:c>
      <x:c r="N7" s="16" t="str">
        <x:f>IF(J7="Không áp dụng","N/A",IF(H7="Có",IF(I7="Đã xác minh","Đã xác minh","Thiếu bằng chứng"),IF(H7="Một phần","Triển khai một phần",IF(H7="Không","Chưa triển khai","Chưa rõ"))))</x:f>
        <x:v>Triển khai một phần</x:v>
      </x:c>
      <x:c r="O7" s="16" t="str">
        <x:f>IF(J7="Không áp dụng","Rà soát phê duyệt N/A",IF(H7="Có",IF(I7="Đã xác minh","Duy trì &amp; giám sát","Bổ sung xác minh"),IF(H7="Một phần","Hoàn thiện kiểm soát",IF(H7="Không","Xây dựng kiểm soát","Khảo sát hiện trạng"))))</x:f>
        <x:v>Hoàn thiện kiểm soát</x:v>
      </x:c>
    </x:row>
    <x:row r="8" ht="42" customHeight="1">
      <x:c r="A8" s="16" t="str">
        <x:v>ZT-01-04</x:v>
      </x:c>
      <x:c r="B8" s="16" t="str">
        <x:v>Identity &amp; Authentication</x:v>
      </x:c>
      <x:c r="C8" s="16" t="str">
        <x:v>Conditional access</x:v>
      </x:c>
      <x:c r="D8" s="16" t="str">
        <x:v>Quyết định truy cập xét user, device, location, risk</x:v>
      </x:c>
      <x:c r="E8" s="16" t="str">
        <x:v>Chính sách truy cập có điều kiện</x:v>
      </x:c>
      <x:c r="F8" s="16" t="str">
        <x:v>NIST SP 800-207 / CISA ZTMM</x:v>
      </x:c>
      <x:c r="G8" s="16" t="str">
        <x:v>Cao</x:v>
      </x:c>
      <x:c r="H8" s="18" t="str">
        <x:v>Có</x:v>
      </x:c>
      <x:c r="I8" s="18" t="str">
        <x:v>Đã xác minh</x:v>
      </x:c>
      <x:c r="J8" s="18" t="str">
        <x:v>Áp dụng</x:v>
      </x:c>
      <x:c r="K8" s="18" t="str">
        <x:v>OLB SAMPLE — giả định; thay bằng bằng chứng tổ chức</x:v>
      </x:c>
      <x:c r="L8" s="16" t="n">
        <x:f>IF(J8="Không áp dụng","",IF(H8="Có",1,IF(H8="Một phần",0.5,IF(H8="Không",0,0))))</x:f>
        <x:v>1</x:v>
      </x:c>
      <x:c r="M8" s="16" t="n">
        <x:f>IF(J8="Không áp dụng","",IF(AND(H8="Có",I8="Đã xác minh"),1,0))</x:f>
        <x:v>1</x:v>
      </x:c>
      <x:c r="N8" s="16" t="str">
        <x:f>IF(J8="Không áp dụng","N/A",IF(H8="Có",IF(I8="Đã xác minh","Đã xác minh","Thiếu bằng chứng"),IF(H8="Một phần","Triển khai một phần",IF(H8="Không","Chưa triển khai","Chưa rõ"))))</x:f>
        <x:v>Đã xác minh</x:v>
      </x:c>
      <x:c r="O8" s="16" t="str">
        <x:f>IF(J8="Không áp dụng","Rà soát phê duyệt N/A",IF(H8="Có",IF(I8="Đã xác minh","Duy trì &amp; giám sát","Bổ sung xác minh"),IF(H8="Một phần","Hoàn thiện kiểm soát",IF(H8="Không","Xây dựng kiểm soát","Khảo sát hiện trạng"))))</x:f>
        <x:v>Duy trì &amp; giám sát</x:v>
      </x:c>
    </x:row>
    <x:row r="9" ht="42" customHeight="1">
      <x:c r="A9" s="16" t="str">
        <x:v>ZT-01-05</x:v>
      </x:c>
      <x:c r="B9" s="16" t="str">
        <x:v>Identity &amp; Authentication</x:v>
      </x:c>
      <x:c r="C9" s="16" t="str">
        <x:v>Lifecycle identity</x:v>
      </x:c>
      <x:c r="D9" s="16" t="str">
        <x:v>Joiner/mover/leaver đồng bộ, thu hồi kịp thời</x:v>
      </x:c>
      <x:c r="E9" s="16" t="str">
        <x:v>Phiếu HR/ITSM và mẫu đối soát</x:v>
      </x:c>
      <x:c r="F9" s="16" t="str">
        <x:v>NIST SP 800-207 / CISA ZTMM</x:v>
      </x:c>
      <x:c r="G9" s="16" t="str">
        <x:v>Cao</x:v>
      </x:c>
      <x:c r="H9" s="18" t="str">
        <x:v>Chưa rõ</x:v>
      </x:c>
      <x:c r="I9" s="18" t="str">
        <x:v>Chưa xác minh</x:v>
      </x:c>
      <x:c r="J9" s="18" t="str">
        <x:v>Áp dụng</x:v>
      </x:c>
      <x:c r="K9" s="18" t="str">
        <x:v>OLB SAMPLE — giả định; thay bằng bằng chứng tổ chức</x:v>
      </x:c>
      <x:c r="L9" s="16" t="n">
        <x:f>IF(J9="Không áp dụng","",IF(H9="Có",1,IF(H9="Một phần",0.5,IF(H9="Không",0,0))))</x:f>
        <x:v>0</x:v>
      </x:c>
      <x:c r="M9" s="16" t="n">
        <x:f>IF(J9="Không áp dụng","",IF(AND(H9="Có",I9="Đã xác minh"),1,0))</x:f>
        <x:v>0</x:v>
      </x:c>
      <x:c r="N9" s="16" t="str">
        <x:f>IF(J9="Không áp dụng","N/A",IF(H9="Có",IF(I9="Đã xác minh","Đã xác minh","Thiếu bằng chứng"),IF(H9="Một phần","Triển khai một phần",IF(H9="Không","Chưa triển khai","Chưa rõ"))))</x:f>
        <x:v>Chưa rõ</x:v>
      </x:c>
      <x:c r="O9" s="16" t="str">
        <x:f>IF(J9="Không áp dụng","Rà soát phê duyệt N/A",IF(H9="Có",IF(I9="Đã xác minh","Duy trì &amp; giám sát","Bổ sung xác minh"),IF(H9="Một phần","Hoàn thiện kiểm soát",IF(H9="Không","Xây dựng kiểm soát","Khảo sát hiện trạng"))))</x:f>
        <x:v>Khảo sát hiện trạng</x:v>
      </x:c>
    </x:row>
    <x:row r="10" ht="42" customHeight="1">
      <x:c r="A10" s="16" t="str">
        <x:v>ZT-01-06</x:v>
      </x:c>
      <x:c r="B10" s="16" t="str">
        <x:v>Identity &amp; Authentication</x:v>
      </x:c>
      <x:c r="C10" s="16" t="str">
        <x:v>Xác thực lại theo rủi ro</x:v>
      </x:c>
      <x:c r="D10" s="16" t="str">
        <x:v>Step-up hoặc tái xác thực khi ngữ cảnh thay đổi</x:v>
      </x:c>
      <x:c r="E10" s="16" t="str">
        <x:v>Quy tắc và log mẫu</x:v>
      </x:c>
      <x:c r="F10" s="16" t="str">
        <x:v>NIST SP 800-207 / CISA ZTMM</x:v>
      </x:c>
      <x:c r="G10" s="16" t="str">
        <x:v>Cao</x:v>
      </x:c>
      <x:c r="H10" s="18" t="str">
        <x:v>Không</x:v>
      </x:c>
      <x:c r="I10" s="18" t="str">
        <x:v>Chưa xác minh</x:v>
      </x:c>
      <x:c r="J10" s="18" t="str">
        <x:v>Áp dụng</x:v>
      </x:c>
      <x:c r="K10" s="18" t="str">
        <x:v>OLB SAMPLE — giả định; thay bằng bằng chứng tổ chức</x:v>
      </x:c>
      <x:c r="L10" s="16" t="n">
        <x:f>IF(J10="Không áp dụng","",IF(H10="Có",1,IF(H10="Một phần",0.5,IF(H10="Không",0,0))))</x:f>
        <x:v>0</x:v>
      </x:c>
      <x:c r="M10" s="16" t="n">
        <x:f>IF(J10="Không áp dụng","",IF(AND(H10="Có",I10="Đã xác minh"),1,0))</x:f>
        <x:v>0</x:v>
      </x:c>
      <x:c r="N10" s="16" t="str">
        <x:f>IF(J10="Không áp dụng","N/A",IF(H10="Có",IF(I10="Đã xác minh","Đã xác minh","Thiếu bằng chứng"),IF(H10="Một phần","Triển khai một phần",IF(H10="Không","Chưa triển khai","Chưa rõ"))))</x:f>
        <x:v>Chưa triển khai</x:v>
      </x:c>
      <x:c r="O10" s="16" t="str">
        <x:f>IF(J10="Không áp dụng","Rà soát phê duyệt N/A",IF(H10="Có",IF(I10="Đã xác minh","Duy trì &amp; giám sát","Bổ sung xác minh"),IF(H10="Một phần","Hoàn thiện kiểm soát",IF(H10="Không","Xây dựng kiểm soát","Khảo sát hiện trạng"))))</x:f>
        <x:v>Xây dựng kiểm soát</x:v>
      </x:c>
    </x:row>
    <x:row r="11" ht="42" customHeight="1">
      <x:c r="A11" s="16" t="str">
        <x:v>ZT-02-01</x:v>
      </x:c>
      <x:c r="B11" s="16" t="str">
        <x:v>Device Trust &amp; Posture</x:v>
      </x:c>
      <x:c r="C11" s="16" t="str">
        <x:v>Quản lý endpoint</x:v>
      </x:c>
      <x:c r="D11" s="16" t="str">
        <x:v>Endpoint quản trị được đăng ký và quản lý tập trung</x:v>
      </x:c>
      <x:c r="E11" s="16" t="str">
        <x:v>Inventory và coverage report</x:v>
      </x:c>
      <x:c r="F11" s="16" t="str">
        <x:v>NIST SP 800-207 / CISA ZTMM</x:v>
      </x:c>
      <x:c r="G11" s="16" t="str">
        <x:v>Cao</x:v>
      </x:c>
      <x:c r="H11" s="18" t="str">
        <x:v>Một phần</x:v>
      </x:c>
      <x:c r="I11" s="18" t="str">
        <x:v>Chưa xác minh</x:v>
      </x:c>
      <x:c r="J11" s="18" t="str">
        <x:v>Áp dụng</x:v>
      </x:c>
      <x:c r="K11" s="18" t="str">
        <x:v>OLB SAMPLE — giả định; thay bằng bằng chứng tổ chức</x:v>
      </x:c>
      <x:c r="L11" s="16" t="n">
        <x:f>IF(J11="Không áp dụng","",IF(H11="Có",1,IF(H11="Một phần",0.5,IF(H11="Không",0,0))))</x:f>
        <x:v>0.5</x:v>
      </x:c>
      <x:c r="M11" s="16" t="n">
        <x:f>IF(J11="Không áp dụng","",IF(AND(H11="Có",I11="Đã xác minh"),1,0))</x:f>
        <x:v>0</x:v>
      </x:c>
      <x:c r="N11" s="16" t="str">
        <x:f>IF(J11="Không áp dụng","N/A",IF(H11="Có",IF(I11="Đã xác minh","Đã xác minh","Thiếu bằng chứng"),IF(H11="Một phần","Triển khai một phần",IF(H11="Không","Chưa triển khai","Chưa rõ"))))</x:f>
        <x:v>Triển khai một phần</x:v>
      </x:c>
      <x:c r="O11" s="16" t="str">
        <x:f>IF(J11="Không áp dụng","Rà soát phê duyệt N/A",IF(H11="Có",IF(I11="Đã xác minh","Duy trì &amp; giám sát","Bổ sung xác minh"),IF(H11="Một phần","Hoàn thiện kiểm soát",IF(H11="Không","Xây dựng kiểm soát","Khảo sát hiện trạng"))))</x:f>
        <x:v>Hoàn thiện kiểm soát</x:v>
      </x:c>
    </x:row>
    <x:row r="12" ht="42" customHeight="1">
      <x:c r="A12" s="16" t="str">
        <x:v>ZT-02-02</x:v>
      </x:c>
      <x:c r="B12" s="16" t="str">
        <x:v>Device Trust &amp; Posture</x:v>
      </x:c>
      <x:c r="C12" s="16" t="str">
        <x:v>Device compliance</x:v>
      </x:c>
      <x:c r="D12" s="16" t="str">
        <x:v>Chỉ cho truy cập khi đáp ứng posture tối thiểu</x:v>
      </x:c>
      <x:c r="E12" s="16" t="str">
        <x:v>Policy + test noncompliant device</x:v>
      </x:c>
      <x:c r="F12" s="16" t="str">
        <x:v>NIST SP 800-207 / CISA ZTMM</x:v>
      </x:c>
      <x:c r="G12" s="16" t="str">
        <x:v>Cao</x:v>
      </x:c>
      <x:c r="H12" s="18" t="str">
        <x:v>Có</x:v>
      </x:c>
      <x:c r="I12" s="18" t="str">
        <x:v>Chưa xác minh</x:v>
      </x:c>
      <x:c r="J12" s="18" t="str">
        <x:v>Áp dụng</x:v>
      </x:c>
      <x:c r="K12" s="18" t="str">
        <x:v>OLB SAMPLE — giả định; thay bằng bằng chứng tổ chức</x:v>
      </x:c>
      <x:c r="L12" s="16" t="n">
        <x:f>IF(J12="Không áp dụng","",IF(H12="Có",1,IF(H12="Một phần",0.5,IF(H12="Không",0,0))))</x:f>
        <x:v>1</x:v>
      </x:c>
      <x:c r="M12" s="16" t="n">
        <x:f>IF(J12="Không áp dụng","",IF(AND(H12="Có",I12="Đã xác minh"),1,0))</x:f>
        <x:v>0</x:v>
      </x:c>
      <x:c r="N12" s="16" t="str">
        <x:f>IF(J12="Không áp dụng","N/A",IF(H12="Có",IF(I12="Đã xác minh","Đã xác minh","Thiếu bằng chứng"),IF(H12="Một phần","Triển khai một phần",IF(H12="Không","Chưa triển khai","Chưa rõ"))))</x:f>
        <x:v>Thiếu bằng chứng</x:v>
      </x:c>
      <x:c r="O12" s="16" t="str">
        <x:f>IF(J12="Không áp dụng","Rà soát phê duyệt N/A",IF(H12="Có",IF(I12="Đã xác minh","Duy trì &amp; giám sát","Bổ sung xác minh"),IF(H12="Một phần","Hoàn thiện kiểm soát",IF(H12="Không","Xây dựng kiểm soát","Khảo sát hiện trạng"))))</x:f>
        <x:v>Bổ sung xác minh</x:v>
      </x:c>
    </x:row>
    <x:row r="13" ht="42" customHeight="1">
      <x:c r="A13" s="16" t="str">
        <x:v>ZT-02-03</x:v>
      </x:c>
      <x:c r="B13" s="16" t="str">
        <x:v>Device Trust &amp; Posture</x:v>
      </x:c>
      <x:c r="C13" s="16" t="str">
        <x:v>Mã hóa thiết bị</x:v>
      </x:c>
      <x:c r="D13" s="16" t="str">
        <x:v>Mã hóa toàn bộ ổ đĩa endpoint quản trị</x:v>
      </x:c>
      <x:c r="E13" s="16" t="str">
        <x:v>Báo cáo encryption coverage</x:v>
      </x:c>
      <x:c r="F13" s="16" t="str">
        <x:v>NIST SP 800-207 / CISA ZTMM</x:v>
      </x:c>
      <x:c r="G13" s="16" t="str">
        <x:v>Cao</x:v>
      </x:c>
      <x:c r="H13" s="18" t="str">
        <x:v>Chưa rõ</x:v>
      </x:c>
      <x:c r="I13" s="18" t="str">
        <x:v>Chưa xác minh</x:v>
      </x:c>
      <x:c r="J13" s="18" t="str">
        <x:v>Áp dụng</x:v>
      </x:c>
      <x:c r="K13" s="18" t="str">
        <x:v>OLB SAMPLE — giả định; thay bằng bằng chứng tổ chức</x:v>
      </x:c>
      <x:c r="L13" s="16" t="n">
        <x:f>IF(J13="Không áp dụng","",IF(H13="Có",1,IF(H13="Một phần",0.5,IF(H13="Không",0,0))))</x:f>
        <x:v>0</x:v>
      </x:c>
      <x:c r="M13" s="16" t="n">
        <x:f>IF(J13="Không áp dụng","",IF(AND(H13="Có",I13="Đã xác minh"),1,0))</x:f>
        <x:v>0</x:v>
      </x:c>
      <x:c r="N13" s="16" t="str">
        <x:f>IF(J13="Không áp dụng","N/A",IF(H13="Có",IF(I13="Đã xác minh","Đã xác minh","Thiếu bằng chứng"),IF(H13="Một phần","Triển khai một phần",IF(H13="Không","Chưa triển khai","Chưa rõ"))))</x:f>
        <x:v>Chưa rõ</x:v>
      </x:c>
      <x:c r="O13" s="16" t="str">
        <x:f>IF(J13="Không áp dụng","Rà soát phê duyệt N/A",IF(H13="Có",IF(I13="Đã xác minh","Duy trì &amp; giám sát","Bổ sung xác minh"),IF(H13="Một phần","Hoàn thiện kiểm soát",IF(H13="Không","Xây dựng kiểm soát","Khảo sát hiện trạng"))))</x:f>
        <x:v>Khảo sát hiện trạng</x:v>
      </x:c>
    </x:row>
    <x:row r="14" ht="42" customHeight="1">
      <x:c r="A14" s="16" t="str">
        <x:v>ZT-02-04</x:v>
      </x:c>
      <x:c r="B14" s="16" t="str">
        <x:v>Device Trust &amp; Posture</x:v>
      </x:c>
      <x:c r="C14" s="16" t="str">
        <x:v>Patch posture</x:v>
      </x:c>
      <x:c r="D14" s="16" t="str">
        <x:v>Kiểm tra mức cập nhật OS/app trước khi cấp quyền</x:v>
      </x:c>
      <x:c r="E14" s="16" t="str">
        <x:v>Báo cáo patch và policy</x:v>
      </x:c>
      <x:c r="F14" s="16" t="str">
        <x:v>NIST SP 800-207 / CISA ZTMM</x:v>
      </x:c>
      <x:c r="G14" s="16" t="str">
        <x:v>Cao</x:v>
      </x:c>
      <x:c r="H14" s="18" t="str">
        <x:v>Không</x:v>
      </x:c>
      <x:c r="I14" s="18" t="str">
        <x:v>Chưa xác minh</x:v>
      </x:c>
      <x:c r="J14" s="18" t="str">
        <x:v>Áp dụng</x:v>
      </x:c>
      <x:c r="K14" s="18" t="str">
        <x:v>OLB SAMPLE — giả định; thay bằng bằng chứng tổ chức</x:v>
      </x:c>
      <x:c r="L14" s="16" t="n">
        <x:f>IF(J14="Không áp dụng","",IF(H14="Có",1,IF(H14="Một phần",0.5,IF(H14="Không",0,0))))</x:f>
        <x:v>0</x:v>
      </x:c>
      <x:c r="M14" s="16" t="n">
        <x:f>IF(J14="Không áp dụng","",IF(AND(H14="Có",I14="Đã xác minh"),1,0))</x:f>
        <x:v>0</x:v>
      </x:c>
      <x:c r="N14" s="16" t="str">
        <x:f>IF(J14="Không áp dụng","N/A",IF(H14="Có",IF(I14="Đã xác minh","Đã xác minh","Thiếu bằng chứng"),IF(H14="Một phần","Triển khai một phần",IF(H14="Không","Chưa triển khai","Chưa rõ"))))</x:f>
        <x:v>Chưa triển khai</x:v>
      </x:c>
      <x:c r="O14" s="16" t="str">
        <x:f>IF(J14="Không áp dụng","Rà soát phê duyệt N/A",IF(H14="Có",IF(I14="Đã xác minh","Duy trì &amp; giám sát","Bổ sung xác minh"),IF(H14="Một phần","Hoàn thiện kiểm soát",IF(H14="Không","Xây dựng kiểm soát","Khảo sát hiện trạng"))))</x:f>
        <x:v>Xây dựng kiểm soát</x:v>
      </x:c>
    </x:row>
    <x:row r="15" ht="42" customHeight="1">
      <x:c r="A15" s="16" t="str">
        <x:v>ZT-02-05</x:v>
      </x:c>
      <x:c r="B15" s="16" t="str">
        <x:v>Device Trust &amp; Posture</x:v>
      </x:c>
      <x:c r="C15" s="16" t="str">
        <x:v>EDR health</x:v>
      </x:c>
      <x:c r="D15" s="16" t="str">
        <x:v>EDR đang hoạt động và được giám sát liên tục</x:v>
      </x:c>
      <x:c r="E15" s="16" t="str">
        <x:v>EDR health dashboard</x:v>
      </x:c>
      <x:c r="F15" s="16" t="str">
        <x:v>NIST SP 800-207 / CISA ZTMM</x:v>
      </x:c>
      <x:c r="G15" s="16" t="str">
        <x:v>Cao</x:v>
      </x:c>
      <x:c r="H15" s="18" t="str">
        <x:v>Một phần</x:v>
      </x:c>
      <x:c r="I15" s="18" t="str">
        <x:v>Chưa xác minh</x:v>
      </x:c>
      <x:c r="J15" s="18" t="str">
        <x:v>Áp dụng</x:v>
      </x:c>
      <x:c r="K15" s="18" t="str">
        <x:v>OLB SAMPLE — giả định; thay bằng bằng chứng tổ chức</x:v>
      </x:c>
      <x:c r="L15" s="16" t="n">
        <x:f>IF(J15="Không áp dụng","",IF(H15="Có",1,IF(H15="Một phần",0.5,IF(H15="Không",0,0))))</x:f>
        <x:v>0.5</x:v>
      </x:c>
      <x:c r="M15" s="16" t="n">
        <x:f>IF(J15="Không áp dụng","",IF(AND(H15="Có",I15="Đã xác minh"),1,0))</x:f>
        <x:v>0</x:v>
      </x:c>
      <x:c r="N15" s="16" t="str">
        <x:f>IF(J15="Không áp dụng","N/A",IF(H15="Có",IF(I15="Đã xác minh","Đã xác minh","Thiếu bằng chứng"),IF(H15="Một phần","Triển khai một phần",IF(H15="Không","Chưa triển khai","Chưa rõ"))))</x:f>
        <x:v>Triển khai một phần</x:v>
      </x:c>
      <x:c r="O15" s="16" t="str">
        <x:f>IF(J15="Không áp dụng","Rà soát phê duyệt N/A",IF(H15="Có",IF(I15="Đã xác minh","Duy trì &amp; giám sát","Bổ sung xác minh"),IF(H15="Một phần","Hoàn thiện kiểm soát",IF(H15="Không","Xây dựng kiểm soát","Khảo sát hiện trạng"))))</x:f>
        <x:v>Hoàn thiện kiểm soát</x:v>
      </x:c>
    </x:row>
    <x:row r="16" ht="42" customHeight="1">
      <x:c r="A16" s="16" t="str">
        <x:v>ZT-02-06</x:v>
      </x:c>
      <x:c r="B16" s="16" t="str">
        <x:v>Device Trust &amp; Posture</x:v>
      </x:c>
      <x:c r="C16" s="16" t="str">
        <x:v>Thiết bị mất quản lý</x:v>
      </x:c>
      <x:c r="D16" s="16" t="str">
        <x:v>Tự thu hồi/chặn truy cập khi mất quản lý</x:v>
      </x:c>
      <x:c r="E16" s="16" t="str">
        <x:v>Kịch bản thử nghiệm revoke</x:v>
      </x:c>
      <x:c r="F16" s="16" t="str">
        <x:v>NIST SP 800-207 / CISA ZTMM</x:v>
      </x:c>
      <x:c r="G16" s="16" t="str">
        <x:v>Cao</x:v>
      </x:c>
      <x:c r="H16" s="18" t="str">
        <x:v>Có</x:v>
      </x:c>
      <x:c r="I16" s="18" t="str">
        <x:v>Chưa xác minh</x:v>
      </x:c>
      <x:c r="J16" s="18" t="str">
        <x:v>Áp dụng</x:v>
      </x:c>
      <x:c r="K16" s="18" t="str">
        <x:v>OLB SAMPLE — giả định; thay bằng bằng chứng tổ chức</x:v>
      </x:c>
      <x:c r="L16" s="16" t="n">
        <x:f>IF(J16="Không áp dụng","",IF(H16="Có",1,IF(H16="Một phần",0.5,IF(H16="Không",0,0))))</x:f>
        <x:v>1</x:v>
      </x:c>
      <x:c r="M16" s="16" t="n">
        <x:f>IF(J16="Không áp dụng","",IF(AND(H16="Có",I16="Đã xác minh"),1,0))</x:f>
        <x:v>0</x:v>
      </x:c>
      <x:c r="N16" s="16" t="str">
        <x:f>IF(J16="Không áp dụng","N/A",IF(H16="Có",IF(I16="Đã xác minh","Đã xác minh","Thiếu bằng chứng"),IF(H16="Một phần","Triển khai một phần",IF(H16="Không","Chưa triển khai","Chưa rõ"))))</x:f>
        <x:v>Thiếu bằng chứng</x:v>
      </x:c>
      <x:c r="O16" s="16" t="str">
        <x:f>IF(J16="Không áp dụng","Rà soát phê duyệt N/A",IF(H16="Có",IF(I16="Đã xác minh","Duy trì &amp; giám sát","Bổ sung xác minh"),IF(H16="Một phần","Hoàn thiện kiểm soát",IF(H16="Không","Xây dựng kiểm soát","Khảo sát hiện trạng"))))</x:f>
        <x:v>Bổ sung xác minh</x:v>
      </x:c>
    </x:row>
    <x:row r="17" ht="42" customHeight="1">
      <x:c r="A17" s="16" t="str">
        <x:v>ZT-03-01</x:v>
      </x:c>
      <x:c r="B17" s="16" t="str">
        <x:v>Network &amp; Access</x:v>
      </x:c>
      <x:c r="C17" s="16" t="str">
        <x:v>Không tin cậy mạng nội bộ</x:v>
      </x:c>
      <x:c r="D17" s="16" t="str">
        <x:v>Truy cập không mặc định tin cậy theo vị trí mạng</x:v>
      </x:c>
      <x:c r="E17" s="16" t="str">
        <x:v>Access policy và kiểm thử</x:v>
      </x:c>
      <x:c r="F17" s="16" t="str">
        <x:v>NIST SP 800-207 / CISA ZTMM</x:v>
      </x:c>
      <x:c r="G17" s="16" t="str">
        <x:v>Trung bình</x:v>
      </x:c>
      <x:c r="H17" s="18" t="str">
        <x:v>Chưa rõ</x:v>
      </x:c>
      <x:c r="I17" s="18" t="str">
        <x:v>Chưa xác minh</x:v>
      </x:c>
      <x:c r="J17" s="18" t="str">
        <x:v>Áp dụng</x:v>
      </x:c>
      <x:c r="K17" s="18" t="str">
        <x:v>OLB SAMPLE — giả định; thay bằng bằng chứng tổ chức</x:v>
      </x:c>
      <x:c r="L17" s="16" t="n">
        <x:f>IF(J17="Không áp dụng","",IF(H17="Có",1,IF(H17="Một phần",0.5,IF(H17="Không",0,0))))</x:f>
        <x:v>0</x:v>
      </x:c>
      <x:c r="M17" s="16" t="n">
        <x:f>IF(J17="Không áp dụng","",IF(AND(H17="Có",I17="Đã xác minh"),1,0))</x:f>
        <x:v>0</x:v>
      </x:c>
      <x:c r="N17" s="16" t="str">
        <x:f>IF(J17="Không áp dụng","N/A",IF(H17="Có",IF(I17="Đã xác minh","Đã xác minh","Thiếu bằng chứng"),IF(H17="Một phần","Triển khai một phần",IF(H17="Không","Chưa triển khai","Chưa rõ"))))</x:f>
        <x:v>Chưa rõ</x:v>
      </x:c>
      <x:c r="O17" s="16" t="str">
        <x:f>IF(J17="Không áp dụng","Rà soát phê duyệt N/A",IF(H17="Có",IF(I17="Đã xác minh","Duy trì &amp; giám sát","Bổ sung xác minh"),IF(H17="Một phần","Hoàn thiện kiểm soát",IF(H17="Không","Xây dựng kiểm soát","Khảo sát hiện trạng"))))</x:f>
        <x:v>Khảo sát hiện trạng</x:v>
      </x:c>
    </x:row>
    <x:row r="18" ht="42" customHeight="1">
      <x:c r="A18" s="16" t="str">
        <x:v>ZT-03-02</x:v>
      </x:c>
      <x:c r="B18" s="16" t="str">
        <x:v>Network &amp; Access</x:v>
      </x:c>
      <x:c r="C18" s="16" t="str">
        <x:v>Per-app access</x:v>
      </x:c>
      <x:c r="D18" s="16" t="str">
        <x:v>Cấp quyền theo ứng dụng/tài nguyên thay vì toàn mạng</x:v>
      </x:c>
      <x:c r="E18" s="16" t="str">
        <x:v>Ma trận access entitlement</x:v>
      </x:c>
      <x:c r="F18" s="16" t="str">
        <x:v>NIST SP 800-207 / CISA ZTMM</x:v>
      </x:c>
      <x:c r="G18" s="16" t="str">
        <x:v>Trung bình</x:v>
      </x:c>
      <x:c r="H18" s="18" t="str">
        <x:v>Không</x:v>
      </x:c>
      <x:c r="I18" s="18" t="str">
        <x:v>Chưa xác minh</x:v>
      </x:c>
      <x:c r="J18" s="18" t="str">
        <x:v>Áp dụng</x:v>
      </x:c>
      <x:c r="K18" s="18" t="str">
        <x:v>OLB SAMPLE — giả định; thay bằng bằng chứng tổ chức</x:v>
      </x:c>
      <x:c r="L18" s="16" t="n">
        <x:f>IF(J18="Không áp dụng","",IF(H18="Có",1,IF(H18="Một phần",0.5,IF(H18="Không",0,0))))</x:f>
        <x:v>0</x:v>
      </x:c>
      <x:c r="M18" s="16" t="n">
        <x:f>IF(J18="Không áp dụng","",IF(AND(H18="Có",I18="Đã xác minh"),1,0))</x:f>
        <x:v>0</x:v>
      </x:c>
      <x:c r="N18" s="16" t="str">
        <x:f>IF(J18="Không áp dụng","N/A",IF(H18="Có",IF(I18="Đã xác minh","Đã xác minh","Thiếu bằng chứng"),IF(H18="Một phần","Triển khai một phần",IF(H18="Không","Chưa triển khai","Chưa rõ"))))</x:f>
        <x:v>Chưa triển khai</x:v>
      </x:c>
      <x:c r="O18" s="16" t="str">
        <x:f>IF(J18="Không áp dụng","Rà soát phê duyệt N/A",IF(H18="Có",IF(I18="Đã xác minh","Duy trì &amp; giám sát","Bổ sung xác minh"),IF(H18="Một phần","Hoàn thiện kiểm soát",IF(H18="Không","Xây dựng kiểm soát","Khảo sát hiện trạng"))))</x:f>
        <x:v>Xây dựng kiểm soát</x:v>
      </x:c>
    </x:row>
    <x:row r="19" ht="42" customHeight="1">
      <x:c r="A19" s="16" t="str">
        <x:v>ZT-03-03</x:v>
      </x:c>
      <x:c r="B19" s="16" t="str">
        <x:v>Network &amp; Access</x:v>
      </x:c>
      <x:c r="C19" s="16" t="str">
        <x:v>Segmentation admin</x:v>
      </x:c>
      <x:c r="D19" s="16" t="str">
        <x:v>Phân tách vùng quản trị với mạng người dùng</x:v>
      </x:c>
      <x:c r="E19" s="16" t="str">
        <x:v>Sơ đồ logic công khai hóa và test</x:v>
      </x:c>
      <x:c r="F19" s="16" t="str">
        <x:v>NIST SP 800-207 / CISA ZTMM</x:v>
      </x:c>
      <x:c r="G19" s="16" t="str">
        <x:v>Trung bình</x:v>
      </x:c>
      <x:c r="H19" s="18" t="str">
        <x:v>Một phần</x:v>
      </x:c>
      <x:c r="I19" s="18" t="str">
        <x:v>Chưa xác minh</x:v>
      </x:c>
      <x:c r="J19" s="18" t="str">
        <x:v>Áp dụng</x:v>
      </x:c>
      <x:c r="K19" s="18" t="str">
        <x:v>OLB SAMPLE — giả định; thay bằng bằng chứng tổ chức</x:v>
      </x:c>
      <x:c r="L19" s="16" t="n">
        <x:f>IF(J19="Không áp dụng","",IF(H19="Có",1,IF(H19="Một phần",0.5,IF(H19="Không",0,0))))</x:f>
        <x:v>0.5</x:v>
      </x:c>
      <x:c r="M19" s="16" t="n">
        <x:f>IF(J19="Không áp dụng","",IF(AND(H19="Có",I19="Đã xác minh"),1,0))</x:f>
        <x:v>0</x:v>
      </x:c>
      <x:c r="N19" s="16" t="str">
        <x:f>IF(J19="Không áp dụng","N/A",IF(H19="Có",IF(I19="Đã xác minh","Đã xác minh","Thiếu bằng chứng"),IF(H19="Một phần","Triển khai một phần",IF(H19="Không","Chưa triển khai","Chưa rõ"))))</x:f>
        <x:v>Triển khai một phần</x:v>
      </x:c>
      <x:c r="O19" s="16" t="str">
        <x:f>IF(J19="Không áp dụng","Rà soát phê duyệt N/A",IF(H19="Có",IF(I19="Đã xác minh","Duy trì &amp; giám sát","Bổ sung xác minh"),IF(H19="Một phần","Hoàn thiện kiểm soát",IF(H19="Không","Xây dựng kiểm soát","Khảo sát hiện trạng"))))</x:f>
        <x:v>Hoàn thiện kiểm soát</x:v>
      </x:c>
    </x:row>
    <x:row r="20" ht="42" customHeight="1">
      <x:c r="A20" s="16" t="str">
        <x:v>ZT-03-04</x:v>
      </x:c>
      <x:c r="B20" s="16" t="str">
        <x:v>Network &amp; Access</x:v>
      </x:c>
      <x:c r="C20" s="16" t="str">
        <x:v>Access policy enforcement</x:v>
      </x:c>
      <x:c r="D20" s="16" t="str">
        <x:v>Có điểm thực thi chính sách trước tài nguyên</x:v>
      </x:c>
      <x:c r="E20" s="16" t="str">
        <x:v>Thiết kế PEP và cấu hình mẫu</x:v>
      </x:c>
      <x:c r="F20" s="16" t="str">
        <x:v>NIST SP 800-207 / CISA ZTMM</x:v>
      </x:c>
      <x:c r="G20" s="16" t="str">
        <x:v>Trung bình</x:v>
      </x:c>
      <x:c r="H20" s="18" t="str">
        <x:v>Có</x:v>
      </x:c>
      <x:c r="I20" s="18" t="str">
        <x:v>Đã xác minh</x:v>
      </x:c>
      <x:c r="J20" s="18" t="str">
        <x:v>Áp dụng</x:v>
      </x:c>
      <x:c r="K20" s="18" t="str">
        <x:v>OLB SAMPLE — giả định; thay bằng bằng chứng tổ chức</x:v>
      </x:c>
      <x:c r="L20" s="16" t="n">
        <x:f>IF(J20="Không áp dụng","",IF(H20="Có",1,IF(H20="Một phần",0.5,IF(H20="Không",0,0))))</x:f>
        <x:v>1</x:v>
      </x:c>
      <x:c r="M20" s="16" t="n">
        <x:f>IF(J20="Không áp dụng","",IF(AND(H20="Có",I20="Đã xác minh"),1,0))</x:f>
        <x:v>1</x:v>
      </x:c>
      <x:c r="N20" s="16" t="str">
        <x:f>IF(J20="Không áp dụng","N/A",IF(H20="Có",IF(I20="Đã xác minh","Đã xác minh","Thiếu bằng chứng"),IF(H20="Một phần","Triển khai một phần",IF(H20="Không","Chưa triển khai","Chưa rõ"))))</x:f>
        <x:v>Đã xác minh</x:v>
      </x:c>
      <x:c r="O20" s="16" t="str">
        <x:f>IF(J20="Không áp dụng","Rà soát phê duyệt N/A",IF(H20="Có",IF(I20="Đã xác minh","Duy trì &amp; giám sát","Bổ sung xác minh"),IF(H20="Một phần","Hoàn thiện kiểm soát",IF(H20="Không","Xây dựng kiểm soát","Khảo sát hiện trạng"))))</x:f>
        <x:v>Duy trì &amp; giám sát</x:v>
      </x:c>
    </x:row>
    <x:row r="21" ht="42" customHeight="1">
      <x:c r="A21" s="16" t="str">
        <x:v>ZT-03-05</x:v>
      </x:c>
      <x:c r="B21" s="16" t="str">
        <x:v>Network &amp; Access</x:v>
      </x:c>
      <x:c r="C21" s="16" t="str">
        <x:v>Kiểm soát remote admin</x:v>
      </x:c>
      <x:c r="D21" s="16" t="str">
        <x:v>Truy cập quản trị từ xa được ràng buộc MFA/posture</x:v>
      </x:c>
      <x:c r="E21" s="16" t="str">
        <x:v>Policy VPN/ZTNA và test</x:v>
      </x:c>
      <x:c r="F21" s="16" t="str">
        <x:v>NIST SP 800-207 / CISA ZTMM</x:v>
      </x:c>
      <x:c r="G21" s="16" t="str">
        <x:v>Trung bình</x:v>
      </x:c>
      <x:c r="H21" s="18" t="str">
        <x:v>Chưa rõ</x:v>
      </x:c>
      <x:c r="I21" s="18" t="str">
        <x:v>Chưa xác minh</x:v>
      </x:c>
      <x:c r="J21" s="18" t="str">
        <x:v>Áp dụng</x:v>
      </x:c>
      <x:c r="K21" s="18" t="str">
        <x:v>OLB SAMPLE — giả định; thay bằng bằng chứng tổ chức</x:v>
      </x:c>
      <x:c r="L21" s="16" t="n">
        <x:f>IF(J21="Không áp dụng","",IF(H21="Có",1,IF(H21="Một phần",0.5,IF(H21="Không",0,0))))</x:f>
        <x:v>0</x:v>
      </x:c>
      <x:c r="M21" s="16" t="n">
        <x:f>IF(J21="Không áp dụng","",IF(AND(H21="Có",I21="Đã xác minh"),1,0))</x:f>
        <x:v>0</x:v>
      </x:c>
      <x:c r="N21" s="16" t="str">
        <x:f>IF(J21="Không áp dụng","N/A",IF(H21="Có",IF(I21="Đã xác minh","Đã xác minh","Thiếu bằng chứng"),IF(H21="Một phần","Triển khai một phần",IF(H21="Không","Chưa triển khai","Chưa rõ"))))</x:f>
        <x:v>Chưa rõ</x:v>
      </x:c>
      <x:c r="O21" s="16" t="str">
        <x:f>IF(J21="Không áp dụng","Rà soát phê duyệt N/A",IF(H21="Có",IF(I21="Đã xác minh","Duy trì &amp; giám sát","Bổ sung xác minh"),IF(H21="Một phần","Hoàn thiện kiểm soát",IF(H21="Không","Xây dựng kiểm soát","Khảo sát hiện trạng"))))</x:f>
        <x:v>Khảo sát hiện trạng</x:v>
      </x:c>
    </x:row>
    <x:row r="22" ht="42" customHeight="1">
      <x:c r="A22" s="16" t="str">
        <x:v>ZT-03-06</x:v>
      </x:c>
      <x:c r="B22" s="16" t="str">
        <x:v>Network &amp; Access</x:v>
      </x:c>
      <x:c r="C22" s="16" t="str">
        <x:v>Giám sát lateral movement</x:v>
      </x:c>
      <x:c r="D22" s="16" t="str">
        <x:v>Có telemetry và cảnh báo di chuyển ngang</x:v>
      </x:c>
      <x:c r="E22" s="16" t="str">
        <x:v>Detection rule và test report</x:v>
      </x:c>
      <x:c r="F22" s="16" t="str">
        <x:v>NIST SP 800-207 / CISA ZTMM</x:v>
      </x:c>
      <x:c r="G22" s="16" t="str">
        <x:v>Trung bình</x:v>
      </x:c>
      <x:c r="H22" s="18" t="str">
        <x:v>Không</x:v>
      </x:c>
      <x:c r="I22" s="18" t="str">
        <x:v>Chưa xác minh</x:v>
      </x:c>
      <x:c r="J22" s="18" t="str">
        <x:v>Áp dụng</x:v>
      </x:c>
      <x:c r="K22" s="18" t="str">
        <x:v>OLB SAMPLE — giả định; thay bằng bằng chứng tổ chức</x:v>
      </x:c>
      <x:c r="L22" s="16" t="n">
        <x:f>IF(J22="Không áp dụng","",IF(H22="Có",1,IF(H22="Một phần",0.5,IF(H22="Không",0,0))))</x:f>
        <x:v>0</x:v>
      </x:c>
      <x:c r="M22" s="16" t="n">
        <x:f>IF(J22="Không áp dụng","",IF(AND(H22="Có",I22="Đã xác minh"),1,0))</x:f>
        <x:v>0</x:v>
      </x:c>
      <x:c r="N22" s="16" t="str">
        <x:f>IF(J22="Không áp dụng","N/A",IF(H22="Có",IF(I22="Đã xác minh","Đã xác minh","Thiếu bằng chứng"),IF(H22="Một phần","Triển khai một phần",IF(H22="Không","Chưa triển khai","Chưa rõ"))))</x:f>
        <x:v>Chưa triển khai</x:v>
      </x:c>
      <x:c r="O22" s="16" t="str">
        <x:f>IF(J22="Không áp dụng","Rà soát phê duyệt N/A",IF(H22="Có",IF(I22="Đã xác minh","Duy trì &amp; giám sát","Bổ sung xác minh"),IF(H22="Một phần","Hoàn thiện kiểm soát",IF(H22="Không","Xây dựng kiểm soát","Khảo sát hiện trạng"))))</x:f>
        <x:v>Xây dựng kiểm soát</x:v>
      </x:c>
    </x:row>
    <x:row r="23" ht="42" customHeight="1">
      <x:c r="A23" s="16" t="str">
        <x:v>ZT-04-01</x:v>
      </x:c>
      <x:c r="B23" s="16" t="str">
        <x:v>Privileged Access</x:v>
      </x:c>
      <x:c r="C23" s="16" t="str">
        <x:v>Tài khoản admin riêng</x:v>
      </x:c>
      <x:c r="D23" s="16" t="str">
        <x:v>Tách tài khoản thường và đặc quyền</x:v>
      </x:c>
      <x:c r="E23" s="16" t="str">
        <x:v>Mẫu tài khoản và policy</x:v>
      </x:c>
      <x:c r="F23" s="16" t="str">
        <x:v>NIST SP 800-207 / CISA ZTMM</x:v>
      </x:c>
      <x:c r="G23" s="16" t="str">
        <x:v>Cao</x:v>
      </x:c>
      <x:c r="H23" s="18" t="str">
        <x:v>Một phần</x:v>
      </x:c>
      <x:c r="I23" s="18" t="str">
        <x:v>Chưa xác minh</x:v>
      </x:c>
      <x:c r="J23" s="18" t="str">
        <x:v>Áp dụng</x:v>
      </x:c>
      <x:c r="K23" s="18" t="str">
        <x:v>OLB SAMPLE — giả định; thay bằng bằng chứng tổ chức</x:v>
      </x:c>
      <x:c r="L23" s="16" t="n">
        <x:f>IF(J23="Không áp dụng","",IF(H23="Có",1,IF(H23="Một phần",0.5,IF(H23="Không",0,0))))</x:f>
        <x:v>0.5</x:v>
      </x:c>
      <x:c r="M23" s="16" t="n">
        <x:f>IF(J23="Không áp dụng","",IF(AND(H23="Có",I23="Đã xác minh"),1,0))</x:f>
        <x:v>0</x:v>
      </x:c>
      <x:c r="N23" s="16" t="str">
        <x:f>IF(J23="Không áp dụng","N/A",IF(H23="Có",IF(I23="Đã xác minh","Đã xác minh","Thiếu bằng chứng"),IF(H23="Một phần","Triển khai một phần",IF(H23="Không","Chưa triển khai","Chưa rõ"))))</x:f>
        <x:v>Triển khai một phần</x:v>
      </x:c>
      <x:c r="O23" s="16" t="str">
        <x:f>IF(J23="Không áp dụng","Rà soát phê duyệt N/A",IF(H23="Có",IF(I23="Đã xác minh","Duy trì &amp; giám sát","Bổ sung xác minh"),IF(H23="Một phần","Hoàn thiện kiểm soát",IF(H23="Không","Xây dựng kiểm soát","Khảo sát hiện trạng"))))</x:f>
        <x:v>Hoàn thiện kiểm soát</x:v>
      </x:c>
    </x:row>
    <x:row r="24" ht="42" customHeight="1">
      <x:c r="A24" s="16" t="str">
        <x:v>ZT-04-02</x:v>
      </x:c>
      <x:c r="B24" s="16" t="str">
        <x:v>Privileged Access</x:v>
      </x:c>
      <x:c r="C24" s="16" t="str">
        <x:v>Least privilege</x:v>
      </x:c>
      <x:c r="D24" s="16" t="str">
        <x:v>Quyền admin giới hạn theo nhiệm vụ</x:v>
      </x:c>
      <x:c r="E24" s="16" t="str">
        <x:v>RBAC review report</x:v>
      </x:c>
      <x:c r="F24" s="16" t="str">
        <x:v>NIST SP 800-207 / CISA ZTMM</x:v>
      </x:c>
      <x:c r="G24" s="16" t="str">
        <x:v>Cao</x:v>
      </x:c>
      <x:c r="H24" s="18" t="str">
        <x:v>Có</x:v>
      </x:c>
      <x:c r="I24" s="18" t="str">
        <x:v>Chưa xác minh</x:v>
      </x:c>
      <x:c r="J24" s="18" t="str">
        <x:v>Áp dụng</x:v>
      </x:c>
      <x:c r="K24" s="18" t="str">
        <x:v>OLB SAMPLE — giả định; thay bằng bằng chứng tổ chức</x:v>
      </x:c>
      <x:c r="L24" s="16" t="n">
        <x:f>IF(J24="Không áp dụng","",IF(H24="Có",1,IF(H24="Một phần",0.5,IF(H24="Không",0,0))))</x:f>
        <x:v>1</x:v>
      </x:c>
      <x:c r="M24" s="16" t="n">
        <x:f>IF(J24="Không áp dụng","",IF(AND(H24="Có",I24="Đã xác minh"),1,0))</x:f>
        <x:v>0</x:v>
      </x:c>
      <x:c r="N24" s="16" t="str">
        <x:f>IF(J24="Không áp dụng","N/A",IF(H24="Có",IF(I24="Đã xác minh","Đã xác minh","Thiếu bằng chứng"),IF(H24="Một phần","Triển khai một phần",IF(H24="Không","Chưa triển khai","Chưa rõ"))))</x:f>
        <x:v>Thiếu bằng chứng</x:v>
      </x:c>
      <x:c r="O24" s="16" t="str">
        <x:f>IF(J24="Không áp dụng","Rà soát phê duyệt N/A",IF(H24="Có",IF(I24="Đã xác minh","Duy trì &amp; giám sát","Bổ sung xác minh"),IF(H24="Một phần","Hoàn thiện kiểm soát",IF(H24="Không","Xây dựng kiểm soát","Khảo sát hiện trạng"))))</x:f>
        <x:v>Bổ sung xác minh</x:v>
      </x:c>
    </x:row>
    <x:row r="25" ht="42" customHeight="1">
      <x:c r="A25" s="16" t="str">
        <x:v>ZT-04-03</x:v>
      </x:c>
      <x:c r="B25" s="16" t="str">
        <x:v>Privileged Access</x:v>
      </x:c>
      <x:c r="C25" s="16" t="str">
        <x:v>PAM vault</x:v>
      </x:c>
      <x:c r="D25" s="16" t="str">
        <x:v>Quản lý, luân chuyển bí mật đặc quyền</x:v>
      </x:c>
      <x:c r="E25" s="16" t="str">
        <x:v>PAM policy và audit log</x:v>
      </x:c>
      <x:c r="F25" s="16" t="str">
        <x:v>NIST SP 800-207 / CISA ZTMM</x:v>
      </x:c>
      <x:c r="G25" s="16" t="str">
        <x:v>Cao</x:v>
      </x:c>
      <x:c r="H25" s="18" t="str">
        <x:v>Chưa rõ</x:v>
      </x:c>
      <x:c r="I25" s="18" t="str">
        <x:v>Chưa xác minh</x:v>
      </x:c>
      <x:c r="J25" s="18" t="str">
        <x:v>Áp dụng</x:v>
      </x:c>
      <x:c r="K25" s="18" t="str">
        <x:v>OLB SAMPLE — giả định; thay bằng bằng chứng tổ chức</x:v>
      </x:c>
      <x:c r="L25" s="16" t="n">
        <x:f>IF(J25="Không áp dụng","",IF(H25="Có",1,IF(H25="Một phần",0.5,IF(H25="Không",0,0))))</x:f>
        <x:v>0</x:v>
      </x:c>
      <x:c r="M25" s="16" t="n">
        <x:f>IF(J25="Không áp dụng","",IF(AND(H25="Có",I25="Đã xác minh"),1,0))</x:f>
        <x:v>0</x:v>
      </x:c>
      <x:c r="N25" s="16" t="str">
        <x:f>IF(J25="Không áp dụng","N/A",IF(H25="Có",IF(I25="Đã xác minh","Đã xác minh","Thiếu bằng chứng"),IF(H25="Một phần","Triển khai một phần",IF(H25="Không","Chưa triển khai","Chưa rõ"))))</x:f>
        <x:v>Chưa rõ</x:v>
      </x:c>
      <x:c r="O25" s="16" t="str">
        <x:f>IF(J25="Không áp dụng","Rà soát phê duyệt N/A",IF(H25="Có",IF(I25="Đã xác minh","Duy trì &amp; giám sát","Bổ sung xác minh"),IF(H25="Một phần","Hoàn thiện kiểm soát",IF(H25="Không","Xây dựng kiểm soát","Khảo sát hiện trạng"))))</x:f>
        <x:v>Khảo sát hiện trạng</x:v>
      </x:c>
    </x:row>
    <x:row r="26" ht="42" customHeight="1">
      <x:c r="A26" s="16" t="str">
        <x:v>ZT-04-04</x:v>
      </x:c>
      <x:c r="B26" s="16" t="str">
        <x:v>Privileged Access</x:v>
      </x:c>
      <x:c r="C26" s="16" t="str">
        <x:v>JIT/JEA</x:v>
      </x:c>
      <x:c r="D26" s="16" t="str">
        <x:v>Quyền đặc quyền chỉ cấp đúng lúc/đúng tác vụ</x:v>
      </x:c>
      <x:c r="E26" s="16" t="str">
        <x:v>Workflow cấp quyền tạm thời</x:v>
      </x:c>
      <x:c r="F26" s="16" t="str">
        <x:v>NIST SP 800-207 / CISA ZTMM</x:v>
      </x:c>
      <x:c r="G26" s="16" t="str">
        <x:v>Cao</x:v>
      </x:c>
      <x:c r="H26" s="18" t="str">
        <x:v>Không</x:v>
      </x:c>
      <x:c r="I26" s="18" t="str">
        <x:v>Chưa xác minh</x:v>
      </x:c>
      <x:c r="J26" s="18" t="str">
        <x:v>Áp dụng</x:v>
      </x:c>
      <x:c r="K26" s="18" t="str">
        <x:v>OLB SAMPLE — giả định; thay bằng bằng chứng tổ chức</x:v>
      </x:c>
      <x:c r="L26" s="16" t="n">
        <x:f>IF(J26="Không áp dụng","",IF(H26="Có",1,IF(H26="Một phần",0.5,IF(H26="Không",0,0))))</x:f>
        <x:v>0</x:v>
      </x:c>
      <x:c r="M26" s="16" t="n">
        <x:f>IF(J26="Không áp dụng","",IF(AND(H26="Có",I26="Đã xác minh"),1,0))</x:f>
        <x:v>0</x:v>
      </x:c>
      <x:c r="N26" s="16" t="str">
        <x:f>IF(J26="Không áp dụng","N/A",IF(H26="Có",IF(I26="Đã xác minh","Đã xác minh","Thiếu bằng chứng"),IF(H26="Một phần","Triển khai một phần",IF(H26="Không","Chưa triển khai","Chưa rõ"))))</x:f>
        <x:v>Chưa triển khai</x:v>
      </x:c>
      <x:c r="O26" s="16" t="str">
        <x:f>IF(J26="Không áp dụng","Rà soát phê duyệt N/A",IF(H26="Có",IF(I26="Đã xác minh","Duy trì &amp; giám sát","Bổ sung xác minh"),IF(H26="Một phần","Hoàn thiện kiểm soát",IF(H26="Không","Xây dựng kiểm soát","Khảo sát hiện trạng"))))</x:f>
        <x:v>Xây dựng kiểm soát</x:v>
      </x:c>
    </x:row>
    <x:row r="27" ht="42" customHeight="1">
      <x:c r="A27" s="16" t="str">
        <x:v>ZT-04-05</x:v>
      </x:c>
      <x:c r="B27" s="16" t="str">
        <x:v>Privileged Access</x:v>
      </x:c>
      <x:c r="C27" s="16" t="str">
        <x:v>Session recording</x:v>
      </x:c>
      <x:c r="D27" s="16" t="str">
        <x:v>Ghi nhận/giám sát phiên admin phù hợp</x:v>
      </x:c>
      <x:c r="E27" s="16" t="str">
        <x:v>Session audit evidence</x:v>
      </x:c>
      <x:c r="F27" s="16" t="str">
        <x:v>NIST SP 800-207 / CISA ZTMM</x:v>
      </x:c>
      <x:c r="G27" s="16" t="str">
        <x:v>Cao</x:v>
      </x:c>
      <x:c r="H27" s="18" t="str">
        <x:v>Một phần</x:v>
      </x:c>
      <x:c r="I27" s="18" t="str">
        <x:v>Chưa xác minh</x:v>
      </x:c>
      <x:c r="J27" s="18" t="str">
        <x:v>Áp dụng</x:v>
      </x:c>
      <x:c r="K27" s="18" t="str">
        <x:v>OLB SAMPLE — giả định; thay bằng bằng chứng tổ chức</x:v>
      </x:c>
      <x:c r="L27" s="16" t="n">
        <x:f>IF(J27="Không áp dụng","",IF(H27="Có",1,IF(H27="Một phần",0.5,IF(H27="Không",0,0))))</x:f>
        <x:v>0.5</x:v>
      </x:c>
      <x:c r="M27" s="16" t="n">
        <x:f>IF(J27="Không áp dụng","",IF(AND(H27="Có",I27="Đã xác minh"),1,0))</x:f>
        <x:v>0</x:v>
      </x:c>
      <x:c r="N27" s="16" t="str">
        <x:f>IF(J27="Không áp dụng","N/A",IF(H27="Có",IF(I27="Đã xác minh","Đã xác minh","Thiếu bằng chứng"),IF(H27="Một phần","Triển khai một phần",IF(H27="Không","Chưa triển khai","Chưa rõ"))))</x:f>
        <x:v>Triển khai một phần</x:v>
      </x:c>
      <x:c r="O27" s="16" t="str">
        <x:f>IF(J27="Không áp dụng","Rà soát phê duyệt N/A",IF(H27="Có",IF(I27="Đã xác minh","Duy trì &amp; giám sát","Bổ sung xác minh"),IF(H27="Một phần","Hoàn thiện kiểm soát",IF(H27="Không","Xây dựng kiểm soát","Khảo sát hiện trạng"))))</x:f>
        <x:v>Hoàn thiện kiểm soát</x:v>
      </x:c>
    </x:row>
    <x:row r="28" ht="42" customHeight="1">
      <x:c r="A28" s="16" t="str">
        <x:v>ZT-04-06</x:v>
      </x:c>
      <x:c r="B28" s="16" t="str">
        <x:v>Privileged Access</x:v>
      </x:c>
      <x:c r="C28" s="16" t="str">
        <x:v>Break-glass</x:v>
      </x:c>
      <x:c r="D28" s="16" t="str">
        <x:v>Tài khoản khẩn cấp có kiểm soát và hậu kiểm</x:v>
      </x:c>
      <x:c r="E28" s="16" t="str">
        <x:v>Break-glass runbook và log</x:v>
      </x:c>
      <x:c r="F28" s="16" t="str">
        <x:v>NIST SP 800-207 / CISA ZTMM</x:v>
      </x:c>
      <x:c r="G28" s="16" t="str">
        <x:v>Cao</x:v>
      </x:c>
      <x:c r="H28" s="18" t="str">
        <x:v>Có</x:v>
      </x:c>
      <x:c r="I28" s="18" t="str">
        <x:v>Chưa xác minh</x:v>
      </x:c>
      <x:c r="J28" s="18" t="str">
        <x:v>Áp dụng</x:v>
      </x:c>
      <x:c r="K28" s="18" t="str">
        <x:v>OLB SAMPLE — giả định; thay bằng bằng chứng tổ chức</x:v>
      </x:c>
      <x:c r="L28" s="16" t="n">
        <x:f>IF(J28="Không áp dụng","",IF(H28="Có",1,IF(H28="Một phần",0.5,IF(H28="Không",0,0))))</x:f>
        <x:v>1</x:v>
      </x:c>
      <x:c r="M28" s="16" t="n">
        <x:f>IF(J28="Không áp dụng","",IF(AND(H28="Có",I28="Đã xác minh"),1,0))</x:f>
        <x:v>0</x:v>
      </x:c>
      <x:c r="N28" s="16" t="str">
        <x:f>IF(J28="Không áp dụng","N/A",IF(H28="Có",IF(I28="Đã xác minh","Đã xác minh","Thiếu bằng chứng"),IF(H28="Một phần","Triển khai một phần",IF(H28="Không","Chưa triển khai","Chưa rõ"))))</x:f>
        <x:v>Thiếu bằng chứng</x:v>
      </x:c>
      <x:c r="O28" s="16" t="str">
        <x:f>IF(J28="Không áp dụng","Rà soát phê duyệt N/A",IF(H28="Có",IF(I28="Đã xác minh","Duy trì &amp; giám sát","Bổ sung xác minh"),IF(H28="Một phần","Hoàn thiện kiểm soát",IF(H28="Không","Xây dựng kiểm soát","Khảo sát hiện trạng"))))</x:f>
        <x:v>Bổ sung xác minh</x:v>
      </x:c>
    </x:row>
    <x:row r="29" ht="42" customHeight="1">
      <x:c r="A29" s="16" t="str">
        <x:v>ZT-04-07</x:v>
      </x:c>
      <x:c r="B29" s="16" t="str">
        <x:v>Privileged Access</x:v>
      </x:c>
      <x:c r="C29" s="16" t="str">
        <x:v>Privileged review</x:v>
      </x:c>
      <x:c r="D29" s="16" t="str">
        <x:v>Rà soát quyền định kỳ, xử lý quyền dư</x:v>
      </x:c>
      <x:c r="E29" s="16" t="str">
        <x:v>Access recertification report</x:v>
      </x:c>
      <x:c r="F29" s="16" t="str">
        <x:v>NIST SP 800-207 / CISA ZTMM</x:v>
      </x:c>
      <x:c r="G29" s="16" t="str">
        <x:v>Cao</x:v>
      </x:c>
      <x:c r="H29" s="18" t="str">
        <x:v>Chưa rõ</x:v>
      </x:c>
      <x:c r="I29" s="18" t="str">
        <x:v>Chưa xác minh</x:v>
      </x:c>
      <x:c r="J29" s="18" t="str">
        <x:v>Áp dụng</x:v>
      </x:c>
      <x:c r="K29" s="18" t="str">
        <x:v>OLB SAMPLE — giả định; thay bằng bằng chứng tổ chức</x:v>
      </x:c>
      <x:c r="L29" s="16" t="n">
        <x:f>IF(J29="Không áp dụng","",IF(H29="Có",1,IF(H29="Một phần",0.5,IF(H29="Không",0,0))))</x:f>
        <x:v>0</x:v>
      </x:c>
      <x:c r="M29" s="16" t="n">
        <x:f>IF(J29="Không áp dụng","",IF(AND(H29="Có",I29="Đã xác minh"),1,0))</x:f>
        <x:v>0</x:v>
      </x:c>
      <x:c r="N29" s="16" t="str">
        <x:f>IF(J29="Không áp dụng","N/A",IF(H29="Có",IF(I29="Đã xác minh","Đã xác minh","Thiếu bằng chứng"),IF(H29="Một phần","Triển khai một phần",IF(H29="Không","Chưa triển khai","Chưa rõ"))))</x:f>
        <x:v>Chưa rõ</x:v>
      </x:c>
      <x:c r="O29" s="16" t="str">
        <x:f>IF(J29="Không áp dụng","Rà soát phê duyệt N/A",IF(H29="Có",IF(I29="Đã xác minh","Duy trì &amp; giám sát","Bổ sung xác minh"),IF(H29="Một phần","Hoàn thiện kiểm soát",IF(H29="Không","Xây dựng kiểm soát","Khảo sát hiện trạng"))))</x:f>
        <x:v>Khảo sát hiện trạng</x:v>
      </x:c>
    </x:row>
    <x:row r="30" ht="42" customHeight="1">
      <x:c r="A30" s="16" t="str">
        <x:v>ZT-05-01</x:v>
      </x:c>
      <x:c r="B30" s="16" t="str">
        <x:v>Application Access</x:v>
      </x:c>
      <x:c r="C30" s="16" t="str">
        <x:v>App inventory</x:v>
      </x:c>
      <x:c r="D30" s="16" t="str">
        <x:v>Có danh mục ứng dụng quản trị trong phạm vi</x:v>
      </x:c>
      <x:c r="E30" s="16" t="str">
        <x:v>CMDB/app register</x:v>
      </x:c>
      <x:c r="F30" s="16" t="str">
        <x:v>NIST SP 800-207 / CISA ZTMM</x:v>
      </x:c>
      <x:c r="G30" s="16" t="str">
        <x:v>Trung bình</x:v>
      </x:c>
      <x:c r="H30" s="18" t="str">
        <x:v>Không</x:v>
      </x:c>
      <x:c r="I30" s="18" t="str">
        <x:v>Chưa xác minh</x:v>
      </x:c>
      <x:c r="J30" s="18" t="str">
        <x:v>Áp dụng</x:v>
      </x:c>
      <x:c r="K30" s="18" t="str">
        <x:v>OLB SAMPLE — giả định; thay bằng bằng chứng tổ chức</x:v>
      </x:c>
      <x:c r="L30" s="16" t="n">
        <x:f>IF(J30="Không áp dụng","",IF(H30="Có",1,IF(H30="Một phần",0.5,IF(H30="Không",0,0))))</x:f>
        <x:v>0</x:v>
      </x:c>
      <x:c r="M30" s="16" t="n">
        <x:f>IF(J30="Không áp dụng","",IF(AND(H30="Có",I30="Đã xác minh"),1,0))</x:f>
        <x:v>0</x:v>
      </x:c>
      <x:c r="N30" s="16" t="str">
        <x:f>IF(J30="Không áp dụng","N/A",IF(H30="Có",IF(I30="Đã xác minh","Đã xác minh","Thiếu bằng chứng"),IF(H30="Một phần","Triển khai một phần",IF(H30="Không","Chưa triển khai","Chưa rõ"))))</x:f>
        <x:v>Chưa triển khai</x:v>
      </x:c>
      <x:c r="O30" s="16" t="str">
        <x:f>IF(J30="Không áp dụng","Rà soát phê duyệt N/A",IF(H30="Có",IF(I30="Đã xác minh","Duy trì &amp; giám sát","Bổ sung xác minh"),IF(H30="Một phần","Hoàn thiện kiểm soát",IF(H30="Không","Xây dựng kiểm soát","Khảo sát hiện trạng"))))</x:f>
        <x:v>Xây dựng kiểm soát</x:v>
      </x:c>
    </x:row>
    <x:row r="31" ht="42" customHeight="1">
      <x:c r="A31" s="16" t="str">
        <x:v>ZT-05-02</x:v>
      </x:c>
      <x:c r="B31" s="16" t="str">
        <x:v>Application Access</x:v>
      </x:c>
      <x:c r="C31" s="16" t="str">
        <x:v>SSO/federation</x:v>
      </x:c>
      <x:c r="D31" s="16" t="str">
        <x:v>Ưu tiên liên kết danh tính, giảm local credentials</x:v>
      </x:c>
      <x:c r="E31" s="16" t="str">
        <x:v>Federation configuration evidence</x:v>
      </x:c>
      <x:c r="F31" s="16" t="str">
        <x:v>NIST SP 800-207 / CISA ZTMM</x:v>
      </x:c>
      <x:c r="G31" s="16" t="str">
        <x:v>Trung bình</x:v>
      </x:c>
      <x:c r="H31" s="18" t="str">
        <x:v>Một phần</x:v>
      </x:c>
      <x:c r="I31" s="18" t="str">
        <x:v>Chưa xác minh</x:v>
      </x:c>
      <x:c r="J31" s="18" t="str">
        <x:v>Áp dụng</x:v>
      </x:c>
      <x:c r="K31" s="18" t="str">
        <x:v>OLB SAMPLE — giả định; thay bằng bằng chứng tổ chức</x:v>
      </x:c>
      <x:c r="L31" s="16" t="n">
        <x:f>IF(J31="Không áp dụng","",IF(H31="Có",1,IF(H31="Một phần",0.5,IF(H31="Không",0,0))))</x:f>
        <x:v>0.5</x:v>
      </x:c>
      <x:c r="M31" s="16" t="n">
        <x:f>IF(J31="Không áp dụng","",IF(AND(H31="Có",I31="Đã xác minh"),1,0))</x:f>
        <x:v>0</x:v>
      </x:c>
      <x:c r="N31" s="16" t="str">
        <x:f>IF(J31="Không áp dụng","N/A",IF(H31="Có",IF(I31="Đã xác minh","Đã xác minh","Thiếu bằng chứng"),IF(H31="Một phần","Triển khai một phần",IF(H31="Không","Chưa triển khai","Chưa rõ"))))</x:f>
        <x:v>Triển khai một phần</x:v>
      </x:c>
      <x:c r="O31" s="16" t="str">
        <x:f>IF(J31="Không áp dụng","Rà soát phê duyệt N/A",IF(H31="Có",IF(I31="Đã xác minh","Duy trì &amp; giám sát","Bổ sung xác minh"),IF(H31="Một phần","Hoàn thiện kiểm soát",IF(H31="Không","Xây dựng kiểm soát","Khảo sát hiện trạng"))))</x:f>
        <x:v>Hoàn thiện kiểm soát</x:v>
      </x:c>
    </x:row>
    <x:row r="32" ht="42" customHeight="1">
      <x:c r="A32" s="16" t="str">
        <x:v>ZT-05-03</x:v>
      </x:c>
      <x:c r="B32" s="16" t="str">
        <x:v>Application Access</x:v>
      </x:c>
      <x:c r="C32" s="16" t="str">
        <x:v>Role mapping</x:v>
      </x:c>
      <x:c r="D32" s="16" t="str">
        <x:v>Quyền theo vai trò và chức năng nghiệp vụ</x:v>
      </x:c>
      <x:c r="E32" s="16" t="str">
        <x:v>RBAC matrix</x:v>
      </x:c>
      <x:c r="F32" s="16" t="str">
        <x:v>NIST SP 800-207 / CISA ZTMM</x:v>
      </x:c>
      <x:c r="G32" s="16" t="str">
        <x:v>Trung bình</x:v>
      </x:c>
      <x:c r="H32" s="18" t="str">
        <x:v>Có</x:v>
      </x:c>
      <x:c r="I32" s="18" t="str">
        <x:v>Đã xác minh</x:v>
      </x:c>
      <x:c r="J32" s="18" t="str">
        <x:v>Áp dụng</x:v>
      </x:c>
      <x:c r="K32" s="18" t="str">
        <x:v>OLB SAMPLE — giả định; thay bằng bằng chứng tổ chức</x:v>
      </x:c>
      <x:c r="L32" s="16" t="n">
        <x:f>IF(J32="Không áp dụng","",IF(H32="Có",1,IF(H32="Một phần",0.5,IF(H32="Không",0,0))))</x:f>
        <x:v>1</x:v>
      </x:c>
      <x:c r="M32" s="16" t="n">
        <x:f>IF(J32="Không áp dụng","",IF(AND(H32="Có",I32="Đã xác minh"),1,0))</x:f>
        <x:v>1</x:v>
      </x:c>
      <x:c r="N32" s="16" t="str">
        <x:f>IF(J32="Không áp dụng","N/A",IF(H32="Có",IF(I32="Đã xác minh","Đã xác minh","Thiếu bằng chứng"),IF(H32="Một phần","Triển khai một phần",IF(H32="Không","Chưa triển khai","Chưa rõ"))))</x:f>
        <x:v>Đã xác minh</x:v>
      </x:c>
      <x:c r="O32" s="16" t="str">
        <x:f>IF(J32="Không áp dụng","Rà soát phê duyệt N/A",IF(H32="Có",IF(I32="Đã xác minh","Duy trì &amp; giám sát","Bổ sung xác minh"),IF(H32="Một phần","Hoàn thiện kiểm soát",IF(H32="Không","Xây dựng kiểm soát","Khảo sát hiện trạng"))))</x:f>
        <x:v>Duy trì &amp; giám sát</x:v>
      </x:c>
    </x:row>
    <x:row r="33" ht="42" customHeight="1">
      <x:c r="A33" s="16" t="str">
        <x:v>ZT-05-04</x:v>
      </x:c>
      <x:c r="B33" s="16" t="str">
        <x:v>Application Access</x:v>
      </x:c>
      <x:c r="C33" s="16" t="str">
        <x:v>Access expiry</x:v>
      </x:c>
      <x:c r="D33" s="16" t="str">
        <x:v>Quyền tạm thời có ngày hết hạn</x:v>
      </x:c>
      <x:c r="E33" s="16" t="str">
        <x:v>Workflow expiration test</x:v>
      </x:c>
      <x:c r="F33" s="16" t="str">
        <x:v>NIST SP 800-207 / CISA ZTMM</x:v>
      </x:c>
      <x:c r="G33" s="16" t="str">
        <x:v>Trung bình</x:v>
      </x:c>
      <x:c r="H33" s="18" t="str">
        <x:v>Chưa rõ</x:v>
      </x:c>
      <x:c r="I33" s="18" t="str">
        <x:v>Chưa xác minh</x:v>
      </x:c>
      <x:c r="J33" s="18" t="str">
        <x:v>Áp dụng</x:v>
      </x:c>
      <x:c r="K33" s="18" t="str">
        <x:v>OLB SAMPLE — giả định; thay bằng bằng chứng tổ chức</x:v>
      </x:c>
      <x:c r="L33" s="16" t="n">
        <x:f>IF(J33="Không áp dụng","",IF(H33="Có",1,IF(H33="Một phần",0.5,IF(H33="Không",0,0))))</x:f>
        <x:v>0</x:v>
      </x:c>
      <x:c r="M33" s="16" t="n">
        <x:f>IF(J33="Không áp dụng","",IF(AND(H33="Có",I33="Đã xác minh"),1,0))</x:f>
        <x:v>0</x:v>
      </x:c>
      <x:c r="N33" s="16" t="str">
        <x:f>IF(J33="Không áp dụng","N/A",IF(H33="Có",IF(I33="Đã xác minh","Đã xác minh","Thiếu bằng chứng"),IF(H33="Một phần","Triển khai một phần",IF(H33="Không","Chưa triển khai","Chưa rõ"))))</x:f>
        <x:v>Chưa rõ</x:v>
      </x:c>
      <x:c r="O33" s="16" t="str">
        <x:f>IF(J33="Không áp dụng","Rà soát phê duyệt N/A",IF(H33="Có",IF(I33="Đã xác minh","Duy trì &amp; giám sát","Bổ sung xác minh"),IF(H33="Một phần","Hoàn thiện kiểm soát",IF(H33="Không","Xây dựng kiểm soát","Khảo sát hiện trạng"))))</x:f>
        <x:v>Khảo sát hiện trạng</x:v>
      </x:c>
    </x:row>
    <x:row r="34" ht="42" customHeight="1">
      <x:c r="A34" s="16" t="str">
        <x:v>ZT-05-05</x:v>
      </x:c>
      <x:c r="B34" s="16" t="str">
        <x:v>Application Access</x:v>
      </x:c>
      <x:c r="C34" s="16" t="str">
        <x:v>Service account governance</x:v>
      </x:c>
      <x:c r="D34" s="16" t="str">
        <x:v>Quản lý định danh phi con người</x:v>
      </x:c>
      <x:c r="E34" s="16" t="str">
        <x:v>Service account register</x:v>
      </x:c>
      <x:c r="F34" s="16" t="str">
        <x:v>NIST SP 800-207 / CISA ZTMM</x:v>
      </x:c>
      <x:c r="G34" s="16" t="str">
        <x:v>Trung bình</x:v>
      </x:c>
      <x:c r="H34" s="18" t="str">
        <x:v>Không</x:v>
      </x:c>
      <x:c r="I34" s="18" t="str">
        <x:v>Chưa xác minh</x:v>
      </x:c>
      <x:c r="J34" s="18" t="str">
        <x:v>Áp dụng</x:v>
      </x:c>
      <x:c r="K34" s="18" t="str">
        <x:v>OLB SAMPLE — giả định; thay bằng bằng chứng tổ chức</x:v>
      </x:c>
      <x:c r="L34" s="16" t="n">
        <x:f>IF(J34="Không áp dụng","",IF(H34="Có",1,IF(H34="Một phần",0.5,IF(H34="Không",0,0))))</x:f>
        <x:v>0</x:v>
      </x:c>
      <x:c r="M34" s="16" t="n">
        <x:f>IF(J34="Không áp dụng","",IF(AND(H34="Có",I34="Đã xác minh"),1,0))</x:f>
        <x:v>0</x:v>
      </x:c>
      <x:c r="N34" s="16" t="str">
        <x:f>IF(J34="Không áp dụng","N/A",IF(H34="Có",IF(I34="Đã xác minh","Đã xác minh","Thiếu bằng chứng"),IF(H34="Một phần","Triển khai một phần",IF(H34="Không","Chưa triển khai","Chưa rõ"))))</x:f>
        <x:v>Chưa triển khai</x:v>
      </x:c>
      <x:c r="O34" s="16" t="str">
        <x:f>IF(J34="Không áp dụng","Rà soát phê duyệt N/A",IF(H34="Có",IF(I34="Đã xác minh","Duy trì &amp; giám sát","Bổ sung xác minh"),IF(H34="Một phần","Hoàn thiện kiểm soát",IF(H34="Không","Xây dựng kiểm soát","Khảo sát hiện trạng"))))</x:f>
        <x:v>Xây dựng kiểm soát</x:v>
      </x:c>
    </x:row>
    <x:row r="35" ht="42" customHeight="1">
      <x:c r="A35" s="16" t="str">
        <x:v>ZT-05-06</x:v>
      </x:c>
      <x:c r="B35" s="16" t="str">
        <x:v>Application Access</x:v>
      </x:c>
      <x:c r="C35" s="16" t="str">
        <x:v>API admin access</x:v>
      </x:c>
      <x:c r="D35" s="16" t="str">
        <x:v>API quản trị có xác thực và phân quyền</x:v>
      </x:c>
      <x:c r="E35" s="16" t="str">
        <x:v>API gateway/access tests</x:v>
      </x:c>
      <x:c r="F35" s="16" t="str">
        <x:v>NIST SP 800-207 / CISA ZTMM</x:v>
      </x:c>
      <x:c r="G35" s="16" t="str">
        <x:v>Trung bình</x:v>
      </x:c>
      <x:c r="H35" s="18" t="str">
        <x:v>Một phần</x:v>
      </x:c>
      <x:c r="I35" s="18" t="str">
        <x:v>Chưa xác minh</x:v>
      </x:c>
      <x:c r="J35" s="18" t="str">
        <x:v>Áp dụng</x:v>
      </x:c>
      <x:c r="K35" s="18" t="str">
        <x:v>OLB SAMPLE — giả định; thay bằng bằng chứng tổ chức</x:v>
      </x:c>
      <x:c r="L35" s="16" t="n">
        <x:f>IF(J35="Không áp dụng","",IF(H35="Có",1,IF(H35="Một phần",0.5,IF(H35="Không",0,0))))</x:f>
        <x:v>0.5</x:v>
      </x:c>
      <x:c r="M35" s="16" t="n">
        <x:f>IF(J35="Không áp dụng","",IF(AND(H35="Có",I35="Đã xác minh"),1,0))</x:f>
        <x:v>0</x:v>
      </x:c>
      <x:c r="N35" s="16" t="str">
        <x:f>IF(J35="Không áp dụng","N/A",IF(H35="Có",IF(I35="Đã xác minh","Đã xác minh","Thiếu bằng chứng"),IF(H35="Một phần","Triển khai một phần",IF(H35="Không","Chưa triển khai","Chưa rõ"))))</x:f>
        <x:v>Triển khai một phần</x:v>
      </x:c>
      <x:c r="O35" s="16" t="str">
        <x:f>IF(J35="Không áp dụng","Rà soát phê duyệt N/A",IF(H35="Có",IF(I35="Đã xác minh","Duy trì &amp; giám sát","Bổ sung xác minh"),IF(H35="Một phần","Hoàn thiện kiểm soát",IF(H35="Không","Xây dựng kiểm soát","Khảo sát hiện trạng"))))</x:f>
        <x:v>Hoàn thiện kiểm soát</x:v>
      </x:c>
    </x:row>
    <x:row r="36" ht="42" customHeight="1">
      <x:c r="A36" s="16" t="str">
        <x:v>ZT-06-01</x:v>
      </x:c>
      <x:c r="B36" s="16" t="str">
        <x:v>Data Protection</x:v>
      </x:c>
      <x:c r="C36" s="16" t="str">
        <x:v>Phân loại dữ liệu</x:v>
      </x:c>
      <x:c r="D36" s="16" t="str">
        <x:v>Xác định dữ liệu nhạy cảm trên endpoint admin</x:v>
      </x:c>
      <x:c r="E36" s="16" t="str">
        <x:v>Data classification guideline</x:v>
      </x:c>
      <x:c r="F36" s="16" t="str">
        <x:v>NIST SP 800-207 / CISA ZTMM</x:v>
      </x:c>
      <x:c r="G36" s="16" t="str">
        <x:v>Trung bình</x:v>
      </x:c>
      <x:c r="H36" s="18" t="str">
        <x:v>Có</x:v>
      </x:c>
      <x:c r="I36" s="18" t="str">
        <x:v>Chưa xác minh</x:v>
      </x:c>
      <x:c r="J36" s="18" t="str">
        <x:v>Áp dụng</x:v>
      </x:c>
      <x:c r="K36" s="18" t="str">
        <x:v>OLB SAMPLE — giả định; thay bằng bằng chứng tổ chức</x:v>
      </x:c>
      <x:c r="L36" s="16" t="n">
        <x:f>IF(J36="Không áp dụng","",IF(H36="Có",1,IF(H36="Một phần",0.5,IF(H36="Không",0,0))))</x:f>
        <x:v>1</x:v>
      </x:c>
      <x:c r="M36" s="16" t="n">
        <x:f>IF(J36="Không áp dụng","",IF(AND(H36="Có",I36="Đã xác minh"),1,0))</x:f>
        <x:v>0</x:v>
      </x:c>
      <x:c r="N36" s="16" t="str">
        <x:f>IF(J36="Không áp dụng","N/A",IF(H36="Có",IF(I36="Đã xác minh","Đã xác minh","Thiếu bằng chứng"),IF(H36="Một phần","Triển khai một phần",IF(H36="Không","Chưa triển khai","Chưa rõ"))))</x:f>
        <x:v>Thiếu bằng chứng</x:v>
      </x:c>
      <x:c r="O36" s="16" t="str">
        <x:f>IF(J36="Không áp dụng","Rà soát phê duyệt N/A",IF(H36="Có",IF(I36="Đã xác minh","Duy trì &amp; giám sát","Bổ sung xác minh"),IF(H36="Một phần","Hoàn thiện kiểm soát",IF(H36="Không","Xây dựng kiểm soát","Khảo sát hiện trạng"))))</x:f>
        <x:v>Bổ sung xác minh</x:v>
      </x:c>
    </x:row>
    <x:row r="37" ht="42" customHeight="1">
      <x:c r="A37" s="16" t="str">
        <x:v>ZT-06-02</x:v>
      </x:c>
      <x:c r="B37" s="16" t="str">
        <x:v>Data Protection</x:v>
      </x:c>
      <x:c r="C37" s="16" t="str">
        <x:v>DLP endpoint</x:v>
      </x:c>
      <x:c r="D37" s="16" t="str">
        <x:v>Giám sát/ngăn chặn xuất dữ liệu nhạy cảm</x:v>
      </x:c>
      <x:c r="E37" s="16" t="str">
        <x:v>DLP policy và test</x:v>
      </x:c>
      <x:c r="F37" s="16" t="str">
        <x:v>NIST SP 800-207 / CISA ZTMM</x:v>
      </x:c>
      <x:c r="G37" s="16" t="str">
        <x:v>Trung bình</x:v>
      </x:c>
      <x:c r="H37" s="18" t="str">
        <x:v>Chưa rõ</x:v>
      </x:c>
      <x:c r="I37" s="18" t="str">
        <x:v>Chưa xác minh</x:v>
      </x:c>
      <x:c r="J37" s="18" t="str">
        <x:v>Áp dụng</x:v>
      </x:c>
      <x:c r="K37" s="18" t="str">
        <x:v>OLB SAMPLE — giả định; thay bằng bằng chứng tổ chức</x:v>
      </x:c>
      <x:c r="L37" s="16" t="n">
        <x:f>IF(J37="Không áp dụng","",IF(H37="Có",1,IF(H37="Một phần",0.5,IF(H37="Không",0,0))))</x:f>
        <x:v>0</x:v>
      </x:c>
      <x:c r="M37" s="16" t="n">
        <x:f>IF(J37="Không áp dụng","",IF(AND(H37="Có",I37="Đã xác minh"),1,0))</x:f>
        <x:v>0</x:v>
      </x:c>
      <x:c r="N37" s="16" t="str">
        <x:f>IF(J37="Không áp dụng","N/A",IF(H37="Có",IF(I37="Đã xác minh","Đã xác minh","Thiếu bằng chứng"),IF(H37="Một phần","Triển khai một phần",IF(H37="Không","Chưa triển khai","Chưa rõ"))))</x:f>
        <x:v>Chưa rõ</x:v>
      </x:c>
      <x:c r="O37" s="16" t="str">
        <x:f>IF(J37="Không áp dụng","Rà soát phê duyệt N/A",IF(H37="Có",IF(I37="Đã xác minh","Duy trì &amp; giám sát","Bổ sung xác minh"),IF(H37="Một phần","Hoàn thiện kiểm soát",IF(H37="Không","Xây dựng kiểm soát","Khảo sát hiện trạng"))))</x:f>
        <x:v>Khảo sát hiện trạng</x:v>
      </x:c>
    </x:row>
    <x:row r="38" ht="42" customHeight="1">
      <x:c r="A38" s="16" t="str">
        <x:v>ZT-06-03</x:v>
      </x:c>
      <x:c r="B38" s="16" t="str">
        <x:v>Data Protection</x:v>
      </x:c>
      <x:c r="C38" s="16" t="str">
        <x:v>Clipboard/file transfer</x:v>
      </x:c>
      <x:c r="D38" s="16" t="str">
        <x:v>Hạn chế copy/file transfer qua phiên đặc quyền</x:v>
      </x:c>
      <x:c r="E38" s="16" t="str">
        <x:v>Session policy</x:v>
      </x:c>
      <x:c r="F38" s="16" t="str">
        <x:v>NIST SP 800-207 / CISA ZTMM</x:v>
      </x:c>
      <x:c r="G38" s="16" t="str">
        <x:v>Trung bình</x:v>
      </x:c>
      <x:c r="H38" s="18" t="str">
        <x:v>Không</x:v>
      </x:c>
      <x:c r="I38" s="18" t="str">
        <x:v>Chưa xác minh</x:v>
      </x:c>
      <x:c r="J38" s="18" t="str">
        <x:v>Áp dụng</x:v>
      </x:c>
      <x:c r="K38" s="18" t="str">
        <x:v>OLB SAMPLE — giả định; thay bằng bằng chứng tổ chức</x:v>
      </x:c>
      <x:c r="L38" s="16" t="n">
        <x:f>IF(J38="Không áp dụng","",IF(H38="Có",1,IF(H38="Một phần",0.5,IF(H38="Không",0,0))))</x:f>
        <x:v>0</x:v>
      </x:c>
      <x:c r="M38" s="16" t="n">
        <x:f>IF(J38="Không áp dụng","",IF(AND(H38="Có",I38="Đã xác minh"),1,0))</x:f>
        <x:v>0</x:v>
      </x:c>
      <x:c r="N38" s="16" t="str">
        <x:f>IF(J38="Không áp dụng","N/A",IF(H38="Có",IF(I38="Đã xác minh","Đã xác minh","Thiếu bằng chứng"),IF(H38="Một phần","Triển khai một phần",IF(H38="Không","Chưa triển khai","Chưa rõ"))))</x:f>
        <x:v>Chưa triển khai</x:v>
      </x:c>
      <x:c r="O38" s="16" t="str">
        <x:f>IF(J38="Không áp dụng","Rà soát phê duyệt N/A",IF(H38="Có",IF(I38="Đã xác minh","Duy trì &amp; giám sát","Bổ sung xác minh"),IF(H38="Một phần","Hoàn thiện kiểm soát",IF(H38="Không","Xây dựng kiểm soát","Khảo sát hiện trạng"))))</x:f>
        <x:v>Xây dựng kiểm soát</x:v>
      </x:c>
    </x:row>
    <x:row r="39" ht="42" customHeight="1">
      <x:c r="A39" s="16" t="str">
        <x:v>ZT-06-04</x:v>
      </x:c>
      <x:c r="B39" s="16" t="str">
        <x:v>Data Protection</x:v>
      </x:c>
      <x:c r="C39" s="16" t="str">
        <x:v>Log sensitive access</x:v>
      </x:c>
      <x:c r="D39" s="16" t="str">
        <x:v>Theo dõi truy cập dữ liệu quan trọng</x:v>
      </x:c>
      <x:c r="E39" s="16" t="str">
        <x:v>Audit log và mẫu truy vấn</x:v>
      </x:c>
      <x:c r="F39" s="16" t="str">
        <x:v>NIST SP 800-207 / CISA ZTMM</x:v>
      </x:c>
      <x:c r="G39" s="16" t="str">
        <x:v>Trung bình</x:v>
      </x:c>
      <x:c r="H39" s="18" t="str">
        <x:v>Một phần</x:v>
      </x:c>
      <x:c r="I39" s="18" t="str">
        <x:v>Chưa xác minh</x:v>
      </x:c>
      <x:c r="J39" s="18" t="str">
        <x:v>Áp dụng</x:v>
      </x:c>
      <x:c r="K39" s="18" t="str">
        <x:v>OLB SAMPLE — giả định; thay bằng bằng chứng tổ chức</x:v>
      </x:c>
      <x:c r="L39" s="16" t="n">
        <x:f>IF(J39="Không áp dụng","",IF(H39="Có",1,IF(H39="Một phần",0.5,IF(H39="Không",0,0))))</x:f>
        <x:v>0.5</x:v>
      </x:c>
      <x:c r="M39" s="16" t="n">
        <x:f>IF(J39="Không áp dụng","",IF(AND(H39="Có",I39="Đã xác minh"),1,0))</x:f>
        <x:v>0</x:v>
      </x:c>
      <x:c r="N39" s="16" t="str">
        <x:f>IF(J39="Không áp dụng","N/A",IF(H39="Có",IF(I39="Đã xác minh","Đã xác minh","Thiếu bằng chứng"),IF(H39="Một phần","Triển khai một phần",IF(H39="Không","Chưa triển khai","Chưa rõ"))))</x:f>
        <x:v>Triển khai một phần</x:v>
      </x:c>
      <x:c r="O39" s="16" t="str">
        <x:f>IF(J39="Không áp dụng","Rà soát phê duyệt N/A",IF(H39="Có",IF(I39="Đã xác minh","Duy trì &amp; giám sát","Bổ sung xác minh"),IF(H39="Một phần","Hoàn thiện kiểm soát",IF(H39="Không","Xây dựng kiểm soát","Khảo sát hiện trạng"))))</x:f>
        <x:v>Hoàn thiện kiểm soát</x:v>
      </x:c>
    </x:row>
    <x:row r="40" ht="42" customHeight="1">
      <x:c r="A40" s="16" t="str">
        <x:v>ZT-06-05</x:v>
      </x:c>
      <x:c r="B40" s="16" t="str">
        <x:v>Data Protection</x:v>
      </x:c>
      <x:c r="C40" s="16" t="str">
        <x:v>Secret handling</x:v>
      </x:c>
      <x:c r="D40" s="16" t="str">
        <x:v>Không lưu bí mật trong script/file cá nhân</x:v>
      </x:c>
      <x:c r="E40" s="16" t="str">
        <x:v>Secret scanning/policy</x:v>
      </x:c>
      <x:c r="F40" s="16" t="str">
        <x:v>NIST SP 800-207 / CISA ZTMM</x:v>
      </x:c>
      <x:c r="G40" s="16" t="str">
        <x:v>Trung bình</x:v>
      </x:c>
      <x:c r="H40" s="18" t="str">
        <x:v>Có</x:v>
      </x:c>
      <x:c r="I40" s="18" t="str">
        <x:v>Chưa xác minh</x:v>
      </x:c>
      <x:c r="J40" s="18" t="str">
        <x:v>Áp dụng</x:v>
      </x:c>
      <x:c r="K40" s="18" t="str">
        <x:v>OLB SAMPLE — giả định; thay bằng bằng chứng tổ chức</x:v>
      </x:c>
      <x:c r="L40" s="16" t="n">
        <x:f>IF(J40="Không áp dụng","",IF(H40="Có",1,IF(H40="Một phần",0.5,IF(H40="Không",0,0))))</x:f>
        <x:v>1</x:v>
      </x:c>
      <x:c r="M40" s="16" t="n">
        <x:f>IF(J40="Không áp dụng","",IF(AND(H40="Có",I40="Đã xác minh"),1,0))</x:f>
        <x:v>0</x:v>
      </x:c>
      <x:c r="N40" s="16" t="str">
        <x:f>IF(J40="Không áp dụng","N/A",IF(H40="Có",IF(I40="Đã xác minh","Đã xác minh","Thiếu bằng chứng"),IF(H40="Một phần","Triển khai một phần",IF(H40="Không","Chưa triển khai","Chưa rõ"))))</x:f>
        <x:v>Thiếu bằng chứng</x:v>
      </x:c>
      <x:c r="O40" s="16" t="str">
        <x:f>IF(J40="Không áp dụng","Rà soát phê duyệt N/A",IF(H40="Có",IF(I40="Đã xác minh","Duy trì &amp; giám sát","Bổ sung xác minh"),IF(H40="Một phần","Hoàn thiện kiểm soát",IF(H40="Không","Xây dựng kiểm soát","Khảo sát hiện trạng"))))</x:f>
        <x:v>Bổ sung xác minh</x:v>
      </x:c>
    </x:row>
    <x:row r="41" ht="42" customHeight="1">
      <x:c r="A41" s="16" t="str">
        <x:v>ZT-07-01</x:v>
      </x:c>
      <x:c r="B41" s="16" t="str">
        <x:v>Continuous Verification</x:v>
      </x:c>
      <x:c r="C41" s="16" t="str">
        <x:v>Centralized telemetry</x:v>
      </x:c>
      <x:c r="D41" s="16" t="str">
        <x:v>Tập trung log identity/device/admin session</x:v>
      </x:c>
      <x:c r="E41" s="16" t="str">
        <x:v>SIEM ingest coverage</x:v>
      </x:c>
      <x:c r="F41" s="16" t="str">
        <x:v>NIST SP 800-207 / CISA ZTMM</x:v>
      </x:c>
      <x:c r="G41" s="16" t="str">
        <x:v>Trung bình</x:v>
      </x:c>
      <x:c r="H41" s="18" t="str">
        <x:v>Chưa rõ</x:v>
      </x:c>
      <x:c r="I41" s="18" t="str">
        <x:v>Chưa xác minh</x:v>
      </x:c>
      <x:c r="J41" s="18" t="str">
        <x:v>Áp dụng</x:v>
      </x:c>
      <x:c r="K41" s="18" t="str">
        <x:v>OLB SAMPLE — giả định; thay bằng bằng chứng tổ chức</x:v>
      </x:c>
      <x:c r="L41" s="16" t="n">
        <x:f>IF(J41="Không áp dụng","",IF(H41="Có",1,IF(H41="Một phần",0.5,IF(H41="Không",0,0))))</x:f>
        <x:v>0</x:v>
      </x:c>
      <x:c r="M41" s="16" t="n">
        <x:f>IF(J41="Không áp dụng","",IF(AND(H41="Có",I41="Đã xác minh"),1,0))</x:f>
        <x:v>0</x:v>
      </x:c>
      <x:c r="N41" s="16" t="str">
        <x:f>IF(J41="Không áp dụng","N/A",IF(H41="Có",IF(I41="Đã xác minh","Đã xác minh","Thiếu bằng chứng"),IF(H41="Một phần","Triển khai một phần",IF(H41="Không","Chưa triển khai","Chưa rõ"))))</x:f>
        <x:v>Chưa rõ</x:v>
      </x:c>
      <x:c r="O41" s="16" t="str">
        <x:f>IF(J41="Không áp dụng","Rà soát phê duyệt N/A",IF(H41="Có",IF(I41="Đã xác minh","Duy trì &amp; giám sát","Bổ sung xác minh"),IF(H41="Một phần","Hoàn thiện kiểm soát",IF(H41="Không","Xây dựng kiểm soát","Khảo sát hiện trạng"))))</x:f>
        <x:v>Khảo sát hiện trạng</x:v>
      </x:c>
    </x:row>
    <x:row r="42" ht="42" customHeight="1">
      <x:c r="A42" s="16" t="str">
        <x:v>ZT-07-02</x:v>
      </x:c>
      <x:c r="B42" s="16" t="str">
        <x:v>Continuous Verification</x:v>
      </x:c>
      <x:c r="C42" s="16" t="str">
        <x:v>Risk-based detection</x:v>
      </x:c>
      <x:c r="D42" s="16" t="str">
        <x:v>Phát hiện hành vi đăng nhập/quản trị bất thường</x:v>
      </x:c>
      <x:c r="E42" s="16" t="str">
        <x:v>Detection use cases</x:v>
      </x:c>
      <x:c r="F42" s="16" t="str">
        <x:v>NIST SP 800-207 / CISA ZTMM</x:v>
      </x:c>
      <x:c r="G42" s="16" t="str">
        <x:v>Trung bình</x:v>
      </x:c>
      <x:c r="H42" s="18" t="str">
        <x:v>Không</x:v>
      </x:c>
      <x:c r="I42" s="18" t="str">
        <x:v>Chưa xác minh</x:v>
      </x:c>
      <x:c r="J42" s="18" t="str">
        <x:v>Áp dụng</x:v>
      </x:c>
      <x:c r="K42" s="18" t="str">
        <x:v>OLB SAMPLE — giả định; thay bằng bằng chứng tổ chức</x:v>
      </x:c>
      <x:c r="L42" s="16" t="n">
        <x:f>IF(J42="Không áp dụng","",IF(H42="Có",1,IF(H42="Một phần",0.5,IF(H42="Không",0,0))))</x:f>
        <x:v>0</x:v>
      </x:c>
      <x:c r="M42" s="16" t="n">
        <x:f>IF(J42="Không áp dụng","",IF(AND(H42="Có",I42="Đã xác minh"),1,0))</x:f>
        <x:v>0</x:v>
      </x:c>
      <x:c r="N42" s="16" t="str">
        <x:f>IF(J42="Không áp dụng","N/A",IF(H42="Có",IF(I42="Đã xác minh","Đã xác minh","Thiếu bằng chứng"),IF(H42="Một phần","Triển khai một phần",IF(H42="Không","Chưa triển khai","Chưa rõ"))))</x:f>
        <x:v>Chưa triển khai</x:v>
      </x:c>
      <x:c r="O42" s="16" t="str">
        <x:f>IF(J42="Không áp dụng","Rà soát phê duyệt N/A",IF(H42="Có",IF(I42="Đã xác minh","Duy trì &amp; giám sát","Bổ sung xác minh"),IF(H42="Một phần","Hoàn thiện kiểm soát",IF(H42="Không","Xây dựng kiểm soát","Khảo sát hiện trạng"))))</x:f>
        <x:v>Xây dựng kiểm soát</x:v>
      </x:c>
    </x:row>
    <x:row r="43" ht="42" customHeight="1">
      <x:c r="A43" s="16" t="str">
        <x:v>ZT-07-03</x:v>
      </x:c>
      <x:c r="B43" s="16" t="str">
        <x:v>Continuous Verification</x:v>
      </x:c>
      <x:c r="C43" s="16" t="str">
        <x:v>Session revocation</x:v>
      </x:c>
      <x:c r="D43" s="16" t="str">
        <x:v>Thu hồi phiên/token khi tăng rủi ro</x:v>
      </x:c>
      <x:c r="E43" s="16" t="str">
        <x:v>Test revoke active session</x:v>
      </x:c>
      <x:c r="F43" s="16" t="str">
        <x:v>NIST SP 800-207 / CISA ZTMM</x:v>
      </x:c>
      <x:c r="G43" s="16" t="str">
        <x:v>Trung bình</x:v>
      </x:c>
      <x:c r="H43" s="18" t="str">
        <x:v>Một phần</x:v>
      </x:c>
      <x:c r="I43" s="18" t="str">
        <x:v>Chưa xác minh</x:v>
      </x:c>
      <x:c r="J43" s="18" t="str">
        <x:v>Áp dụng</x:v>
      </x:c>
      <x:c r="K43" s="18" t="str">
        <x:v>OLB SAMPLE — giả định; thay bằng bằng chứng tổ chức</x:v>
      </x:c>
      <x:c r="L43" s="16" t="n">
        <x:f>IF(J43="Không áp dụng","",IF(H43="Có",1,IF(H43="Một phần",0.5,IF(H43="Không",0,0))))</x:f>
        <x:v>0.5</x:v>
      </x:c>
      <x:c r="M43" s="16" t="n">
        <x:f>IF(J43="Không áp dụng","",IF(AND(H43="Có",I43="Đã xác minh"),1,0))</x:f>
        <x:v>0</x:v>
      </x:c>
      <x:c r="N43" s="16" t="str">
        <x:f>IF(J43="Không áp dụng","N/A",IF(H43="Có",IF(I43="Đã xác minh","Đã xác minh","Thiếu bằng chứng"),IF(H43="Một phần","Triển khai một phần",IF(H43="Không","Chưa triển khai","Chưa rõ"))))</x:f>
        <x:v>Triển khai một phần</x:v>
      </x:c>
      <x:c r="O43" s="16" t="str">
        <x:f>IF(J43="Không áp dụng","Rà soát phê duyệt N/A",IF(H43="Có",IF(I43="Đã xác minh","Duy trì &amp; giám sát","Bổ sung xác minh"),IF(H43="Một phần","Hoàn thiện kiểm soát",IF(H43="Không","Xây dựng kiểm soát","Khảo sát hiện trạng"))))</x:f>
        <x:v>Hoàn thiện kiểm soát</x:v>
      </x:c>
    </x:row>
    <x:row r="44" ht="42" customHeight="1">
      <x:c r="A44" s="16" t="str">
        <x:v>ZT-07-04</x:v>
      </x:c>
      <x:c r="B44" s="16" t="str">
        <x:v>Continuous Verification</x:v>
      </x:c>
      <x:c r="C44" s="16" t="str">
        <x:v>Control monitoring</x:v>
      </x:c>
      <x:c r="D44" s="16" t="str">
        <x:v>Theo dõi tỷ lệ tuân thủ theo thời gian</x:v>
      </x:c>
      <x:c r="E44" s="16" t="str">
        <x:v>KPI report</x:v>
      </x:c>
      <x:c r="F44" s="16" t="str">
        <x:v>NIST SP 800-207 / CISA ZTMM</x:v>
      </x:c>
      <x:c r="G44" s="16" t="str">
        <x:v>Trung bình</x:v>
      </x:c>
      <x:c r="H44" s="18" t="str">
        <x:v>Có</x:v>
      </x:c>
      <x:c r="I44" s="18" t="str">
        <x:v>Đã xác minh</x:v>
      </x:c>
      <x:c r="J44" s="18" t="str">
        <x:v>Áp dụng</x:v>
      </x:c>
      <x:c r="K44" s="18" t="str">
        <x:v>OLB SAMPLE — giả định; thay bằng bằng chứng tổ chức</x:v>
      </x:c>
      <x:c r="L44" s="16" t="n">
        <x:f>IF(J44="Không áp dụng","",IF(H44="Có",1,IF(H44="Một phần",0.5,IF(H44="Không",0,0))))</x:f>
        <x:v>1</x:v>
      </x:c>
      <x:c r="M44" s="16" t="n">
        <x:f>IF(J44="Không áp dụng","",IF(AND(H44="Có",I44="Đã xác minh"),1,0))</x:f>
        <x:v>1</x:v>
      </x:c>
      <x:c r="N44" s="16" t="str">
        <x:f>IF(J44="Không áp dụng","N/A",IF(H44="Có",IF(I44="Đã xác minh","Đã xác minh","Thiếu bằng chứng"),IF(H44="Một phần","Triển khai một phần",IF(H44="Không","Chưa triển khai","Chưa rõ"))))</x:f>
        <x:v>Đã xác minh</x:v>
      </x:c>
      <x:c r="O44" s="16" t="str">
        <x:f>IF(J44="Không áp dụng","Rà soát phê duyệt N/A",IF(H44="Có",IF(I44="Đã xác minh","Duy trì &amp; giám sát","Bổ sung xác minh"),IF(H44="Một phần","Hoàn thiện kiểm soát",IF(H44="Không","Xây dựng kiểm soát","Khảo sát hiện trạng"))))</x:f>
        <x:v>Duy trì &amp; giám sát</x:v>
      </x:c>
    </x:row>
    <x:row r="45" ht="42" customHeight="1">
      <x:c r="A45" s="16" t="str">
        <x:v>ZT-07-05</x:v>
      </x:c>
      <x:c r="B45" s="16" t="str">
        <x:v>Continuous Verification</x:v>
      </x:c>
      <x:c r="C45" s="16" t="str">
        <x:v>Alert response</x:v>
      </x:c>
      <x:c r="D45" s="16" t="str">
        <x:v>Cảnh báo có playbook và owner xử lý</x:v>
      </x:c>
      <x:c r="E45" s="16" t="str">
        <x:v>Incident playbook và ticket</x:v>
      </x:c>
      <x:c r="F45" s="16" t="str">
        <x:v>NIST SP 800-207 / CISA ZTMM</x:v>
      </x:c>
      <x:c r="G45" s="16" t="str">
        <x:v>Trung bình</x:v>
      </x:c>
      <x:c r="H45" s="18" t="str">
        <x:v>Chưa rõ</x:v>
      </x:c>
      <x:c r="I45" s="18" t="str">
        <x:v>Chưa xác minh</x:v>
      </x:c>
      <x:c r="J45" s="18" t="str">
        <x:v>Áp dụng</x:v>
      </x:c>
      <x:c r="K45" s="18" t="str">
        <x:v>OLB SAMPLE — giả định; thay bằng bằng chứng tổ chức</x:v>
      </x:c>
      <x:c r="L45" s="16" t="n">
        <x:f>IF(J45="Không áp dụng","",IF(H45="Có",1,IF(H45="Một phần",0.5,IF(H45="Không",0,0))))</x:f>
        <x:v>0</x:v>
      </x:c>
      <x:c r="M45" s="16" t="n">
        <x:f>IF(J45="Không áp dụng","",IF(AND(H45="Có",I45="Đã xác minh"),1,0))</x:f>
        <x:v>0</x:v>
      </x:c>
      <x:c r="N45" s="16" t="str">
        <x:f>IF(J45="Không áp dụng","N/A",IF(H45="Có",IF(I45="Đã xác minh","Đã xác minh","Thiếu bằng chứng"),IF(H45="Một phần","Triển khai một phần",IF(H45="Không","Chưa triển khai","Chưa rõ"))))</x:f>
        <x:v>Chưa rõ</x:v>
      </x:c>
      <x:c r="O45" s="16" t="str">
        <x:f>IF(J45="Không áp dụng","Rà soát phê duyệt N/A",IF(H45="Có",IF(I45="Đã xác minh","Duy trì &amp; giám sát","Bổ sung xác minh"),IF(H45="Một phần","Hoàn thiện kiểm soát",IF(H45="Không","Xây dựng kiểm soát","Khảo sát hiện trạng"))))</x:f>
        <x:v>Khảo sát hiện trạng</x:v>
      </x:c>
    </x:row>
    <x:row r="46" ht="42" customHeight="1">
      <x:c r="A46" s="16" t="str">
        <x:v>ZT-07-06</x:v>
      </x:c>
      <x:c r="B46" s="16" t="str">
        <x:v>Continuous Verification</x:v>
      </x:c>
      <x:c r="C46" s="16" t="str">
        <x:v>Validation testing</x:v>
      </x:c>
      <x:c r="D46" s="16" t="str">
        <x:v>Kiểm thử kiểm soát theo kịch bản định kỳ</x:v>
      </x:c>
      <x:c r="E46" s="16" t="str">
        <x:v>Test plan và kết quả</x:v>
      </x:c>
      <x:c r="F46" s="16" t="str">
        <x:v>NIST SP 800-207 / CISA ZTMM</x:v>
      </x:c>
      <x:c r="G46" s="16" t="str">
        <x:v>Trung bình</x:v>
      </x:c>
      <x:c r="H46" s="18" t="str">
        <x:v>Không</x:v>
      </x:c>
      <x:c r="I46" s="18" t="str">
        <x:v>Chưa xác minh</x:v>
      </x:c>
      <x:c r="J46" s="18" t="str">
        <x:v>Áp dụng</x:v>
      </x:c>
      <x:c r="K46" s="18" t="str">
        <x:v>OLB SAMPLE — giả định; thay bằng bằng chứng tổ chức</x:v>
      </x:c>
      <x:c r="L46" s="16" t="n">
        <x:f>IF(J46="Không áp dụng","",IF(H46="Có",1,IF(H46="Một phần",0.5,IF(H46="Không",0,0))))</x:f>
        <x:v>0</x:v>
      </x:c>
      <x:c r="M46" s="16" t="n">
        <x:f>IF(J46="Không áp dụng","",IF(AND(H46="Có",I46="Đã xác minh"),1,0))</x:f>
        <x:v>0</x:v>
      </x:c>
      <x:c r="N46" s="16" t="str">
        <x:f>IF(J46="Không áp dụng","N/A",IF(H46="Có",IF(I46="Đã xác minh","Đã xác minh","Thiếu bằng chứng"),IF(H46="Một phần","Triển khai một phần",IF(H46="Không","Chưa triển khai","Chưa rõ"))))</x:f>
        <x:v>Chưa triển khai</x:v>
      </x:c>
      <x:c r="O46" s="16" t="str">
        <x:f>IF(J46="Không áp dụng","Rà soát phê duyệt N/A",IF(H46="Có",IF(I46="Đã xác minh","Duy trì &amp; giám sát","Bổ sung xác minh"),IF(H46="Một phần","Hoàn thiện kiểm soát",IF(H46="Không","Xây dựng kiểm soát","Khảo sát hiện trạng"))))</x:f>
        <x:v>Xây dựng kiểm soát</x:v>
      </x:c>
    </x:row>
    <x:row r="47" ht="42" customHeight="1">
      <x:c r="A47" s="16" t="str">
        <x:v>ZT-08-01</x:v>
      </x:c>
      <x:c r="B47" s="16" t="str">
        <x:v>Governance &amp; Evidence</x:v>
      </x:c>
      <x:c r="C47" s="16" t="str">
        <x:v>ZT scope owner</x:v>
      </x:c>
      <x:c r="D47" s="16" t="str">
        <x:v>Có chủ sở hữu phạm vi và kiến trúc Zero Trust</x:v>
      </x:c>
      <x:c r="E47" s="16" t="str">
        <x:v>RACI/charter</x:v>
      </x:c>
      <x:c r="F47" s="16" t="str">
        <x:v>NIST SP 800-207 / CISA ZTMM</x:v>
      </x:c>
      <x:c r="G47" s="16" t="str">
        <x:v>Trung bình</x:v>
      </x:c>
      <x:c r="H47" s="18" t="str">
        <x:v>Một phần</x:v>
      </x:c>
      <x:c r="I47" s="18" t="str">
        <x:v>Chưa xác minh</x:v>
      </x:c>
      <x:c r="J47" s="18" t="str">
        <x:v>Áp dụng</x:v>
      </x:c>
      <x:c r="K47" s="18" t="str">
        <x:v>OLB SAMPLE — giả định; thay bằng bằng chứng tổ chức</x:v>
      </x:c>
      <x:c r="L47" s="16" t="n">
        <x:f>IF(J47="Không áp dụng","",IF(H47="Có",1,IF(H47="Một phần",0.5,IF(H47="Không",0,0))))</x:f>
        <x:v>0.5</x:v>
      </x:c>
      <x:c r="M47" s="16" t="n">
        <x:f>IF(J47="Không áp dụng","",IF(AND(H47="Có",I47="Đã xác minh"),1,0))</x:f>
        <x:v>0</x:v>
      </x:c>
      <x:c r="N47" s="16" t="str">
        <x:f>IF(J47="Không áp dụng","N/A",IF(H47="Có",IF(I47="Đã xác minh","Đã xác minh","Thiếu bằng chứng"),IF(H47="Một phần","Triển khai một phần",IF(H47="Không","Chưa triển khai","Chưa rõ"))))</x:f>
        <x:v>Triển khai một phần</x:v>
      </x:c>
      <x:c r="O47" s="16" t="str">
        <x:f>IF(J47="Không áp dụng","Rà soát phê duyệt N/A",IF(H47="Có",IF(I47="Đã xác minh","Duy trì &amp; giám sát","Bổ sung xác minh"),IF(H47="Một phần","Hoàn thiện kiểm soát",IF(H47="Không","Xây dựng kiểm soát","Khảo sát hiện trạng"))))</x:f>
        <x:v>Hoàn thiện kiểm soát</x:v>
      </x:c>
    </x:row>
    <x:row r="48" ht="42" customHeight="1">
      <x:c r="A48" s="16" t="str">
        <x:v>ZT-08-02</x:v>
      </x:c>
      <x:c r="B48" s="16" t="str">
        <x:v>Governance &amp; Evidence</x:v>
      </x:c>
      <x:c r="C48" s="16" t="str">
        <x:v>Policy exceptions</x:v>
      </x:c>
      <x:c r="D48" s="16" t="str">
        <x:v>Ngoại lệ có hạn, lý do và phê duyệt</x:v>
      </x:c>
      <x:c r="E48" s="16" t="str">
        <x:v>Exception register</x:v>
      </x:c>
      <x:c r="F48" s="16" t="str">
        <x:v>NIST SP 800-207 / CISA ZTMM</x:v>
      </x:c>
      <x:c r="G48" s="16" t="str">
        <x:v>Trung bình</x:v>
      </x:c>
      <x:c r="H48" s="18" t="str">
        <x:v>Có</x:v>
      </x:c>
      <x:c r="I48" s="18" t="str">
        <x:v>Chưa xác minh</x:v>
      </x:c>
      <x:c r="J48" s="18" t="str">
        <x:v>Áp dụng</x:v>
      </x:c>
      <x:c r="K48" s="18" t="str">
        <x:v>OLB SAMPLE — giả định; thay bằng bằng chứng tổ chức</x:v>
      </x:c>
      <x:c r="L48" s="16" t="n">
        <x:f>IF(J48="Không áp dụng","",IF(H48="Có",1,IF(H48="Một phần",0.5,IF(H48="Không",0,0))))</x:f>
        <x:v>1</x:v>
      </x:c>
      <x:c r="M48" s="16" t="n">
        <x:f>IF(J48="Không áp dụng","",IF(AND(H48="Có",I48="Đã xác minh"),1,0))</x:f>
        <x:v>0</x:v>
      </x:c>
      <x:c r="N48" s="16" t="str">
        <x:f>IF(J48="Không áp dụng","N/A",IF(H48="Có",IF(I48="Đã xác minh","Đã xác minh","Thiếu bằng chứng"),IF(H48="Một phần","Triển khai một phần",IF(H48="Không","Chưa triển khai","Chưa rõ"))))</x:f>
        <x:v>Thiếu bằng chứng</x:v>
      </x:c>
      <x:c r="O48" s="16" t="str">
        <x:f>IF(J48="Không áp dụng","Rà soát phê duyệt N/A",IF(H48="Có",IF(I48="Đã xác minh","Duy trì &amp; giám sát","Bổ sung xác minh"),IF(H48="Một phần","Hoàn thiện kiểm soát",IF(H48="Không","Xây dựng kiểm soát","Khảo sát hiện trạng"))))</x:f>
        <x:v>Bổ sung xác minh</x:v>
      </x:c>
    </x:row>
    <x:row r="49" ht="42" customHeight="1">
      <x:c r="A49" s="16" t="str">
        <x:v>ZT-08-03</x:v>
      </x:c>
      <x:c r="B49" s="16" t="str">
        <x:v>Governance &amp; Evidence</x:v>
      </x:c>
      <x:c r="C49" s="16" t="str">
        <x:v>Risk acceptance</x:v>
      </x:c>
      <x:c r="D49" s="16" t="str">
        <x:v>Rủi ro còn lại được chấp nhận đúng thẩm quyền</x:v>
      </x:c>
      <x:c r="E49" s="16" t="str">
        <x:v>Risk acceptance record</x:v>
      </x:c>
      <x:c r="F49" s="16" t="str">
        <x:v>NIST SP 800-207 / CISA ZTMM</x:v>
      </x:c>
      <x:c r="G49" s="16" t="str">
        <x:v>Trung bình</x:v>
      </x:c>
      <x:c r="H49" s="18" t="str">
        <x:v>Chưa rõ</x:v>
      </x:c>
      <x:c r="I49" s="18" t="str">
        <x:v>Chưa xác minh</x:v>
      </x:c>
      <x:c r="J49" s="18" t="str">
        <x:v>Áp dụng</x:v>
      </x:c>
      <x:c r="K49" s="18" t="str">
        <x:v>OLB SAMPLE — giả định; thay bằng bằng chứng tổ chức</x:v>
      </x:c>
      <x:c r="L49" s="16" t="n">
        <x:f>IF(J49="Không áp dụng","",IF(H49="Có",1,IF(H49="Một phần",0.5,IF(H49="Không",0,0))))</x:f>
        <x:v>0</x:v>
      </x:c>
      <x:c r="M49" s="16" t="n">
        <x:f>IF(J49="Không áp dụng","",IF(AND(H49="Có",I49="Đã xác minh"),1,0))</x:f>
        <x:v>0</x:v>
      </x:c>
      <x:c r="N49" s="16" t="str">
        <x:f>IF(J49="Không áp dụng","N/A",IF(H49="Có",IF(I49="Đã xác minh","Đã xác minh","Thiếu bằng chứng"),IF(H49="Một phần","Triển khai một phần",IF(H49="Không","Chưa triển khai","Chưa rõ"))))</x:f>
        <x:v>Chưa rõ</x:v>
      </x:c>
      <x:c r="O49" s="16" t="str">
        <x:f>IF(J49="Không áp dụng","Rà soát phê duyệt N/A",IF(H49="Có",IF(I49="Đã xác minh","Duy trì &amp; giám sát","Bổ sung xác minh"),IF(H49="Một phần","Hoàn thiện kiểm soát",IF(H49="Không","Xây dựng kiểm soát","Khảo sát hiện trạng"))))</x:f>
        <x:v>Khảo sát hiện trạng</x:v>
      </x:c>
    </x:row>
    <x:row r="50" ht="42" customHeight="1">
      <x:c r="A50" s="16" t="str">
        <x:v>ZT-08-04</x:v>
      </x:c>
      <x:c r="B50" s="16" t="str">
        <x:v>Governance &amp; Evidence</x:v>
      </x:c>
      <x:c r="C50" s="16" t="str">
        <x:v>Evidence traceability</x:v>
      </x:c>
      <x:c r="D50" s="16" t="str">
        <x:v>Mỗi kết luận liên kết tới bằng chứng</x:v>
      </x:c>
      <x:c r="E50" s="16" t="str">
        <x:v>Evidence register</x:v>
      </x:c>
      <x:c r="F50" s="16" t="str">
        <x:v>NIST SP 800-207 / CISA ZTMM</x:v>
      </x:c>
      <x:c r="G50" s="16" t="str">
        <x:v>Trung bình</x:v>
      </x:c>
      <x:c r="H50" s="18" t="str">
        <x:v>Không</x:v>
      </x:c>
      <x:c r="I50" s="18" t="str">
        <x:v>Chưa xác minh</x:v>
      </x:c>
      <x:c r="J50" s="18" t="str">
        <x:v>Áp dụng</x:v>
      </x:c>
      <x:c r="K50" s="18" t="str">
        <x:v>OLB SAMPLE — giả định; thay bằng bằng chứng tổ chức</x:v>
      </x:c>
      <x:c r="L50" s="16" t="n">
        <x:f>IF(J50="Không áp dụng","",IF(H50="Có",1,IF(H50="Một phần",0.5,IF(H50="Không",0,0))))</x:f>
        <x:v>0</x:v>
      </x:c>
      <x:c r="M50" s="16" t="n">
        <x:f>IF(J50="Không áp dụng","",IF(AND(H50="Có",I50="Đã xác minh"),1,0))</x:f>
        <x:v>0</x:v>
      </x:c>
      <x:c r="N50" s="16" t="str">
        <x:f>IF(J50="Không áp dụng","N/A",IF(H50="Có",IF(I50="Đã xác minh","Đã xác minh","Thiếu bằng chứng"),IF(H50="Một phần","Triển khai một phần",IF(H50="Không","Chưa triển khai","Chưa rõ"))))</x:f>
        <x:v>Chưa triển khai</x:v>
      </x:c>
      <x:c r="O50" s="16" t="str">
        <x:f>IF(J50="Không áp dụng","Rà soát phê duyệt N/A",IF(H50="Có",IF(I50="Đã xác minh","Duy trì &amp; giám sát","Bổ sung xác minh"),IF(H50="Một phần","Hoàn thiện kiểm soát",IF(H50="Không","Xây dựng kiểm soát","Khảo sát hiện trạng"))))</x:f>
        <x:v>Xây dựng kiểm soát</x:v>
      </x:c>
    </x:row>
    <x:row r="51" ht="42" customHeight="1">
      <x:c r="A51" s="16" t="str">
        <x:v>ZT-08-05</x:v>
      </x:c>
      <x:c r="B51" s="16" t="str">
        <x:v>Governance &amp; Evidence</x:v>
      </x:c>
      <x:c r="C51" s="16" t="str">
        <x:v>Third-party admin</x:v>
      </x:c>
      <x:c r="D51" s="16" t="str">
        <x:v>Truy cập nhà thầu được kiểm soát tương đương</x:v>
      </x:c>
      <x:c r="E51" s="16" t="str">
        <x:v>Third-party access review</x:v>
      </x:c>
      <x:c r="F51" s="16" t="str">
        <x:v>NIST SP 800-207 / CISA ZTMM</x:v>
      </x:c>
      <x:c r="G51" s="16" t="str">
        <x:v>Trung bình</x:v>
      </x:c>
      <x:c r="H51" s="18" t="str">
        <x:v>Một phần</x:v>
      </x:c>
      <x:c r="I51" s="18" t="str">
        <x:v>Chưa xác minh</x:v>
      </x:c>
      <x:c r="J51" s="18" t="str">
        <x:v>Áp dụng</x:v>
      </x:c>
      <x:c r="K51" s="18" t="str">
        <x:v>OLB SAMPLE — giả định; thay bằng bằng chứng tổ chức</x:v>
      </x:c>
      <x:c r="L51" s="16" t="n">
        <x:f>IF(J51="Không áp dụng","",IF(H51="Có",1,IF(H51="Một phần",0.5,IF(H51="Không",0,0))))</x:f>
        <x:v>0.5</x:v>
      </x:c>
      <x:c r="M51" s="16" t="n">
        <x:f>IF(J51="Không áp dụng","",IF(AND(H51="Có",I51="Đã xác minh"),1,0))</x:f>
        <x:v>0</x:v>
      </x:c>
      <x:c r="N51" s="16" t="str">
        <x:f>IF(J51="Không áp dụng","N/A",IF(H51="Có",IF(I51="Đã xác minh","Đã xác minh","Thiếu bằng chứng"),IF(H51="Một phần","Triển khai một phần",IF(H51="Không","Chưa triển khai","Chưa rõ"))))</x:f>
        <x:v>Triển khai một phần</x:v>
      </x:c>
      <x:c r="O51" s="16" t="str">
        <x:f>IF(J51="Không áp dụng","Rà soát phê duyệt N/A",IF(H51="Có",IF(I51="Đã xác minh","Duy trì &amp; giám sát","Bổ sung xác minh"),IF(H51="Một phần","Hoàn thiện kiểm soát",IF(H51="Không","Xây dựng kiểm soát","Khảo sát hiện trạng"))))</x:f>
        <x:v>Hoàn thiện kiểm soát</x:v>
      </x:c>
    </x:row>
    <x:row r="52" ht="42" customHeight="1">
      <x:c r="A52" s="16" t="str">
        <x:v>ZT-08-06</x:v>
      </x:c>
      <x:c r="B52" s="16" t="str">
        <x:v>Governance &amp; Evidence</x:v>
      </x:c>
      <x:c r="C52" s="16" t="str">
        <x:v>Roadmap prioritization</x:v>
      </x:c>
      <x:c r="D52" s="16" t="str">
        <x:v>Có roadmap theo mức quan trọng và khoảng trống</x:v>
      </x:c>
      <x:c r="E52" s="16" t="str">
        <x:v>Approved improvement roadmap</x:v>
      </x:c>
      <x:c r="F52" s="16" t="str">
        <x:v>NIST SP 800-207 / CISA ZTMM</x:v>
      </x:c>
      <x:c r="G52" s="16" t="str">
        <x:v>Trung bình</x:v>
      </x:c>
      <x:c r="H52" s="18" t="str">
        <x:v>Có</x:v>
      </x:c>
      <x:c r="I52" s="18" t="str">
        <x:v>Chưa xác minh</x:v>
      </x:c>
      <x:c r="J52" s="18" t="str">
        <x:v>Áp dụng</x:v>
      </x:c>
      <x:c r="K52" s="18" t="str">
        <x:v>OLB SAMPLE — giả định; thay bằng bằng chứng tổ chức</x:v>
      </x:c>
      <x:c r="L52" s="16" t="n">
        <x:f>IF(J52="Không áp dụng","",IF(H52="Có",1,IF(H52="Một phần",0.5,IF(H52="Không",0,0))))</x:f>
        <x:v>1</x:v>
      </x:c>
      <x:c r="M52" s="16" t="n">
        <x:f>IF(J52="Không áp dụng","",IF(AND(H52="Có",I52="Đã xác minh"),1,0))</x:f>
        <x:v>0</x:v>
      </x:c>
      <x:c r="N52" s="16" t="str">
        <x:f>IF(J52="Không áp dụng","N/A",IF(H52="Có",IF(I52="Đã xác minh","Đã xác minh","Thiếu bằng chứng"),IF(H52="Một phần","Triển khai một phần",IF(H52="Không","Chưa triển khai","Chưa rõ"))))</x:f>
        <x:v>Thiếu bằng chứng</x:v>
      </x:c>
      <x:c r="O52" s="16" t="str">
        <x:f>IF(J52="Không áp dụng","Rà soát phê duyệt N/A",IF(H52="Có",IF(I52="Đã xác minh","Duy trì &amp; giám sát","Bổ sung xác minh"),IF(H52="Một phần","Hoàn thiện kiểm soát",IF(H52="Không","Xây dựng kiểm soát","Khảo sát hiện trạng"))))</x:f>
        <x:v>Bổ sung xác minh</x:v>
      </x:c>
    </x:row>
    <x:row r="53" ht="42" customHeight="1">
      <x:c r="A53" s="16" t="str">
        <x:v>ZT-08-07</x:v>
      </x:c>
      <x:c r="B53" s="16" t="str">
        <x:v>Governance &amp; Evidence</x:v>
      </x:c>
      <x:c r="C53" s="16" t="str">
        <x:v>Independent review</x:v>
      </x:c>
      <x:c r="D53" s="16" t="str">
        <x:v>Có đánh giá/assurance độc lập phù hợp</x:v>
      </x:c>
      <x:c r="E53" s="16" t="str">
        <x:v>Review report</x:v>
      </x:c>
      <x:c r="F53" s="16" t="str">
        <x:v>NIST SP 800-207 / CISA ZTMM</x:v>
      </x:c>
      <x:c r="G53" s="16" t="str">
        <x:v>Trung bình</x:v>
      </x:c>
      <x:c r="H53" s="18" t="str">
        <x:v>Chưa rõ</x:v>
      </x:c>
      <x:c r="I53" s="18" t="str">
        <x:v>Chưa xác minh</x:v>
      </x:c>
      <x:c r="J53" s="18" t="str">
        <x:v>Áp dụng</x:v>
      </x:c>
      <x:c r="K53" s="18" t="str">
        <x:v>OLB SAMPLE — giả định; thay bằng bằng chứng tổ chức</x:v>
      </x:c>
      <x:c r="L53" s="16" t="n">
        <x:f>IF(J53="Không áp dụng","",IF(H53="Có",1,IF(H53="Một phần",0.5,IF(H53="Không",0,0))))</x:f>
        <x:v>0</x:v>
      </x:c>
      <x:c r="M53" s="16" t="n">
        <x:f>IF(J53="Không áp dụng","",IF(AND(H53="Có",I53="Đã xác minh"),1,0))</x:f>
        <x:v>0</x:v>
      </x:c>
      <x:c r="N53" s="16" t="str">
        <x:f>IF(J53="Không áp dụng","N/A",IF(H53="Có",IF(I53="Đã xác minh","Đã xác minh","Thiếu bằng chứng"),IF(H53="Một phần","Triển khai một phần",IF(H53="Không","Chưa triển khai","Chưa rõ"))))</x:f>
        <x:v>Chưa rõ</x:v>
      </x:c>
      <x:c r="O53" s="16" t="str">
        <x:f>IF(J53="Không áp dụng","Rà soát phê duyệt N/A",IF(H53="Có",IF(I53="Đã xác minh","Duy trì &amp; giám sát","Bổ sung xác minh"),IF(H53="Một phần","Hoàn thiện kiểm soát",IF(H53="Không","Xây dựng kiểm soát","Khảo sát hiện trạng"))))</x:f>
        <x:v>Khảo sát hiện trạng</x:v>
      </x:c>
    </x:row>
  </x:sheetData>
  <x:mergeCells>
    <x:mergeCell ref="A1:O1"/>
    <x:mergeCell ref="A2:O2"/>
  </x:mergeCells>
  <x:dataValidations count="3">
    <x:dataValidation type="list" sqref="H5:H53">
      <x:formula1>"Có,Một phần,Không,Chưa rõ"</x:formula1>
    </x:dataValidation>
    <x:dataValidation type="list" sqref="I5:I53">
      <x:formula1>"Đã xác minh,Chưa xác minh"</x:formula1>
    </x:dataValidation>
    <x:dataValidation type="list" sqref="J5:J53">
      <x:formula1>"Áp dụng,Không áp dụng"</x:formula1>
    </x:dataValidation>
  </x:dataValidation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7" hidden="0" customWidth="1"/>
    <x:col min="2" max="2" width="31" hidden="0" customWidth="1"/>
    <x:col min="3" max="3" width="48" hidden="0" customWidth="1"/>
    <x:col min="4" max="4" width="28" hidden="0" customWidth="1"/>
    <x:col min="5" max="5" width="22" hidden="0" customWidth="1"/>
    <x:col min="6" max="6" width="26" hidden="0" customWidth="1"/>
    <x:col min="7" max="7" width="48" hidden="0" customWidth="1"/>
  </x:cols>
  <x:sheetData>
    <x:row r="1" ht="36" customHeight="1">
      <x:c r="A1" s="3" t="str">
        <x:v>EVIDENCE REGISTER</x:v>
      </x:c>
      <x:c r="B1" s="3"/>
      <x:c r="C1" s="3"/>
      <x:c r="D1" s="3"/>
      <x:c r="E1" s="3"/>
      <x:c r="F1" s="3"/>
      <x:c r="G1" s="3"/>
    </x:row>
    <x:row r="2" ht="30" customHeight="1">
      <x:c r="A2" s="7" t="str">
        <x:v>Tham chiếu bằng chứng; không đính kèm dữ liệu nhạy cảm</x:v>
      </x:c>
      <x:c r="B2" s="7"/>
      <x:c r="C2" s="7"/>
      <x:c r="D2" s="7"/>
      <x:c r="E2" s="7"/>
      <x:c r="F2" s="7"/>
      <x:c r="G2" s="7"/>
    </x:row>
    <x:row r="4" ht="35" customHeight="1">
      <x:c r="A4" s="12" t="str">
        <x:v>Control ID</x:v>
      </x:c>
      <x:c r="B4" s="12" t="str">
        <x:v>Loại bằng chứng</x:v>
      </x:c>
      <x:c r="C4" s="12" t="str">
        <x:v>Mã tham chiếu / nơi lưu</x:v>
      </x:c>
      <x:c r="D4" s="12" t="str">
        <x:v>Người xác minh</x:v>
      </x:c>
      <x:c r="E4" s="12" t="str">
        <x:v>Ngày xác minh</x:v>
      </x:c>
      <x:c r="F4" s="12" t="str">
        <x:v>Kết luận</x:v>
      </x:c>
      <x:c r="G4" s="12" t="str">
        <x:v>Ghi chú</x:v>
      </x:c>
    </x:row>
    <x:row r="5">
      <x:c r="A5" t="str">
        <x:f>'Control Checklist'!A5</x:f>
        <x:v>ZT-01-01</x:v>
      </x:c>
      <x:c r="B5" s="20"/>
      <x:c r="C5" s="20"/>
      <x:c r="D5" s="20"/>
      <x:c r="E5" s="20"/>
      <x:c r="F5" s="20"/>
    </x:row>
    <x:row r="6">
      <x:c r="A6" t="str">
        <x:f>'Control Checklist'!A6</x:f>
        <x:v>ZT-01-02</x:v>
      </x:c>
      <x:c r="B6" s="20"/>
      <x:c r="C6" s="20"/>
      <x:c r="D6" s="20"/>
      <x:c r="E6" s="20"/>
      <x:c r="F6" s="20"/>
    </x:row>
    <x:row r="7">
      <x:c r="A7" t="str">
        <x:f>'Control Checklist'!A7</x:f>
        <x:v>ZT-01-03</x:v>
      </x:c>
      <x:c r="B7" s="20"/>
      <x:c r="C7" s="20"/>
      <x:c r="D7" s="20"/>
      <x:c r="E7" s="20"/>
      <x:c r="F7" s="20"/>
    </x:row>
    <x:row r="8">
      <x:c r="A8" t="str">
        <x:f>'Control Checklist'!A8</x:f>
        <x:v>ZT-01-04</x:v>
      </x:c>
      <x:c r="B8" s="20"/>
      <x:c r="C8" s="20"/>
      <x:c r="D8" s="20"/>
      <x:c r="E8" s="20"/>
      <x:c r="F8" s="20"/>
    </x:row>
    <x:row r="9">
      <x:c r="A9" t="str">
        <x:f>'Control Checklist'!A9</x:f>
        <x:v>ZT-01-05</x:v>
      </x:c>
      <x:c r="B9" s="20"/>
      <x:c r="C9" s="20"/>
      <x:c r="D9" s="20"/>
      <x:c r="E9" s="20"/>
      <x:c r="F9" s="20"/>
    </x:row>
    <x:row r="10">
      <x:c r="A10" t="str">
        <x:f>'Control Checklist'!A10</x:f>
        <x:v>ZT-01-06</x:v>
      </x:c>
      <x:c r="B10" s="20"/>
      <x:c r="C10" s="20"/>
      <x:c r="D10" s="20"/>
      <x:c r="E10" s="20"/>
      <x:c r="F10" s="20"/>
    </x:row>
    <x:row r="11">
      <x:c r="A11" t="str">
        <x:f>'Control Checklist'!A11</x:f>
        <x:v>ZT-02-01</x:v>
      </x:c>
      <x:c r="B11" s="20"/>
      <x:c r="C11" s="20"/>
      <x:c r="D11" s="20"/>
      <x:c r="E11" s="20"/>
      <x:c r="F11" s="20"/>
    </x:row>
    <x:row r="12">
      <x:c r="A12" t="str">
        <x:f>'Control Checklist'!A12</x:f>
        <x:v>ZT-02-02</x:v>
      </x:c>
      <x:c r="B12" s="20"/>
      <x:c r="C12" s="20"/>
      <x:c r="D12" s="20"/>
      <x:c r="E12" s="20"/>
      <x:c r="F12" s="20"/>
    </x:row>
    <x:row r="13">
      <x:c r="A13" t="str">
        <x:f>'Control Checklist'!A13</x:f>
        <x:v>ZT-02-03</x:v>
      </x:c>
      <x:c r="B13" s="20"/>
      <x:c r="C13" s="20"/>
      <x:c r="D13" s="20"/>
      <x:c r="E13" s="20"/>
      <x:c r="F13" s="20"/>
    </x:row>
    <x:row r="14">
      <x:c r="A14" t="str">
        <x:f>'Control Checklist'!A14</x:f>
        <x:v>ZT-02-04</x:v>
      </x:c>
      <x:c r="B14" s="20"/>
      <x:c r="C14" s="20"/>
      <x:c r="D14" s="20"/>
      <x:c r="E14" s="20"/>
      <x:c r="F14" s="20"/>
    </x:row>
    <x:row r="15">
      <x:c r="A15" t="str">
        <x:f>'Control Checklist'!A15</x:f>
        <x:v>ZT-02-05</x:v>
      </x:c>
      <x:c r="B15" s="20"/>
      <x:c r="C15" s="20"/>
      <x:c r="D15" s="20"/>
      <x:c r="E15" s="20"/>
      <x:c r="F15" s="20"/>
    </x:row>
    <x:row r="16">
      <x:c r="A16" t="str">
        <x:f>'Control Checklist'!A16</x:f>
        <x:v>ZT-02-06</x:v>
      </x:c>
      <x:c r="B16" s="20"/>
      <x:c r="C16" s="20"/>
      <x:c r="D16" s="20"/>
      <x:c r="E16" s="20"/>
      <x:c r="F16" s="20"/>
    </x:row>
    <x:row r="17">
      <x:c r="A17" t="str">
        <x:f>'Control Checklist'!A17</x:f>
        <x:v>ZT-03-01</x:v>
      </x:c>
      <x:c r="B17" s="20"/>
      <x:c r="C17" s="20"/>
      <x:c r="D17" s="20"/>
      <x:c r="E17" s="20"/>
      <x:c r="F17" s="20"/>
    </x:row>
    <x:row r="18">
      <x:c r="A18" t="str">
        <x:f>'Control Checklist'!A18</x:f>
        <x:v>ZT-03-02</x:v>
      </x:c>
      <x:c r="B18" s="20"/>
      <x:c r="C18" s="20"/>
      <x:c r="D18" s="20"/>
      <x:c r="E18" s="20"/>
      <x:c r="F18" s="20"/>
    </x:row>
    <x:row r="19">
      <x:c r="A19" t="str">
        <x:f>'Control Checklist'!A19</x:f>
        <x:v>ZT-03-03</x:v>
      </x:c>
      <x:c r="B19" s="20"/>
      <x:c r="C19" s="20"/>
      <x:c r="D19" s="20"/>
      <x:c r="E19" s="20"/>
      <x:c r="F19" s="20"/>
    </x:row>
    <x:row r="20">
      <x:c r="A20" t="str">
        <x:f>'Control Checklist'!A20</x:f>
        <x:v>ZT-03-04</x:v>
      </x:c>
      <x:c r="B20" s="20"/>
      <x:c r="C20" s="20"/>
      <x:c r="D20" s="20"/>
      <x:c r="E20" s="20"/>
      <x:c r="F20" s="20"/>
    </x:row>
    <x:row r="21">
      <x:c r="A21" t="str">
        <x:f>'Control Checklist'!A21</x:f>
        <x:v>ZT-03-05</x:v>
      </x:c>
      <x:c r="B21" s="20"/>
      <x:c r="C21" s="20"/>
      <x:c r="D21" s="20"/>
      <x:c r="E21" s="20"/>
      <x:c r="F21" s="20"/>
    </x:row>
    <x:row r="22">
      <x:c r="A22" t="str">
        <x:f>'Control Checklist'!A22</x:f>
        <x:v>ZT-03-06</x:v>
      </x:c>
      <x:c r="B22" s="20"/>
      <x:c r="C22" s="20"/>
      <x:c r="D22" s="20"/>
      <x:c r="E22" s="20"/>
      <x:c r="F22" s="20"/>
    </x:row>
    <x:row r="23">
      <x:c r="A23" t="str">
        <x:f>'Control Checklist'!A23</x:f>
        <x:v>ZT-04-01</x:v>
      </x:c>
      <x:c r="B23" s="20"/>
      <x:c r="C23" s="20"/>
      <x:c r="D23" s="20"/>
      <x:c r="E23" s="20"/>
      <x:c r="F23" s="20"/>
    </x:row>
    <x:row r="24">
      <x:c r="A24" t="str">
        <x:f>'Control Checklist'!A24</x:f>
        <x:v>ZT-04-02</x:v>
      </x:c>
      <x:c r="B24" s="20"/>
      <x:c r="C24" s="20"/>
      <x:c r="D24" s="20"/>
      <x:c r="E24" s="20"/>
      <x:c r="F24" s="20"/>
    </x:row>
    <x:row r="25">
      <x:c r="A25" t="str">
        <x:f>'Control Checklist'!A25</x:f>
        <x:v>ZT-04-03</x:v>
      </x:c>
      <x:c r="B25" s="20"/>
      <x:c r="C25" s="20"/>
      <x:c r="D25" s="20"/>
      <x:c r="E25" s="20"/>
      <x:c r="F25" s="20"/>
    </x:row>
    <x:row r="26">
      <x:c r="A26" t="str">
        <x:f>'Control Checklist'!A26</x:f>
        <x:v>ZT-04-04</x:v>
      </x:c>
      <x:c r="B26" s="20"/>
      <x:c r="C26" s="20"/>
      <x:c r="D26" s="20"/>
      <x:c r="E26" s="20"/>
      <x:c r="F26" s="20"/>
    </x:row>
    <x:row r="27">
      <x:c r="A27" t="str">
        <x:f>'Control Checklist'!A27</x:f>
        <x:v>ZT-04-05</x:v>
      </x:c>
      <x:c r="B27" s="20"/>
      <x:c r="C27" s="20"/>
      <x:c r="D27" s="20"/>
      <x:c r="E27" s="20"/>
      <x:c r="F27" s="20"/>
    </x:row>
    <x:row r="28">
      <x:c r="A28" t="str">
        <x:f>'Control Checklist'!A28</x:f>
        <x:v>ZT-04-06</x:v>
      </x:c>
      <x:c r="B28" s="20"/>
      <x:c r="C28" s="20"/>
      <x:c r="D28" s="20"/>
      <x:c r="E28" s="20"/>
      <x:c r="F28" s="20"/>
    </x:row>
    <x:row r="29">
      <x:c r="A29" t="str">
        <x:f>'Control Checklist'!A29</x:f>
        <x:v>ZT-04-07</x:v>
      </x:c>
      <x:c r="B29" s="20"/>
      <x:c r="C29" s="20"/>
      <x:c r="D29" s="20"/>
      <x:c r="E29" s="20"/>
      <x:c r="F29" s="20"/>
    </x:row>
    <x:row r="30">
      <x:c r="A30" t="str">
        <x:f>'Control Checklist'!A30</x:f>
        <x:v>ZT-05-01</x:v>
      </x:c>
      <x:c r="B30" s="20"/>
      <x:c r="C30" s="20"/>
      <x:c r="D30" s="20"/>
      <x:c r="E30" s="20"/>
      <x:c r="F30" s="20"/>
    </x:row>
    <x:row r="31">
      <x:c r="A31" t="str">
        <x:f>'Control Checklist'!A31</x:f>
        <x:v>ZT-05-02</x:v>
      </x:c>
      <x:c r="B31" s="20"/>
      <x:c r="C31" s="20"/>
      <x:c r="D31" s="20"/>
      <x:c r="E31" s="20"/>
      <x:c r="F31" s="20"/>
    </x:row>
    <x:row r="32">
      <x:c r="A32" t="str">
        <x:f>'Control Checklist'!A32</x:f>
        <x:v>ZT-05-03</x:v>
      </x:c>
      <x:c r="B32" s="20"/>
      <x:c r="C32" s="20"/>
      <x:c r="D32" s="20"/>
      <x:c r="E32" s="20"/>
      <x:c r="F32" s="20"/>
    </x:row>
    <x:row r="33">
      <x:c r="A33" t="str">
        <x:f>'Control Checklist'!A33</x:f>
        <x:v>ZT-05-04</x:v>
      </x:c>
      <x:c r="B33" s="20"/>
      <x:c r="C33" s="20"/>
      <x:c r="D33" s="20"/>
      <x:c r="E33" s="20"/>
      <x:c r="F33" s="20"/>
    </x:row>
    <x:row r="34">
      <x:c r="A34" t="str">
        <x:f>'Control Checklist'!A34</x:f>
        <x:v>ZT-05-05</x:v>
      </x:c>
      <x:c r="B34" s="20"/>
      <x:c r="C34" s="20"/>
      <x:c r="D34" s="20"/>
      <x:c r="E34" s="20"/>
      <x:c r="F34" s="20"/>
    </x:row>
    <x:row r="35">
      <x:c r="A35" t="str">
        <x:f>'Control Checklist'!A35</x:f>
        <x:v>ZT-05-06</x:v>
      </x:c>
      <x:c r="B35" s="20"/>
      <x:c r="C35" s="20"/>
      <x:c r="D35" s="20"/>
      <x:c r="E35" s="20"/>
      <x:c r="F35" s="20"/>
    </x:row>
    <x:row r="36">
      <x:c r="A36" t="str">
        <x:f>'Control Checklist'!A36</x:f>
        <x:v>ZT-06-01</x:v>
      </x:c>
      <x:c r="B36" s="20"/>
      <x:c r="C36" s="20"/>
      <x:c r="D36" s="20"/>
      <x:c r="E36" s="20"/>
      <x:c r="F36" s="20"/>
    </x:row>
    <x:row r="37">
      <x:c r="A37" t="str">
        <x:f>'Control Checklist'!A37</x:f>
        <x:v>ZT-06-02</x:v>
      </x:c>
      <x:c r="B37" s="20"/>
      <x:c r="C37" s="20"/>
      <x:c r="D37" s="20"/>
      <x:c r="E37" s="20"/>
      <x:c r="F37" s="20"/>
    </x:row>
    <x:row r="38">
      <x:c r="A38" t="str">
        <x:f>'Control Checklist'!A38</x:f>
        <x:v>ZT-06-03</x:v>
      </x:c>
      <x:c r="B38" s="20"/>
      <x:c r="C38" s="20"/>
      <x:c r="D38" s="20"/>
      <x:c r="E38" s="20"/>
      <x:c r="F38" s="20"/>
    </x:row>
    <x:row r="39">
      <x:c r="A39" t="str">
        <x:f>'Control Checklist'!A39</x:f>
        <x:v>ZT-06-04</x:v>
      </x:c>
      <x:c r="B39" s="20"/>
      <x:c r="C39" s="20"/>
      <x:c r="D39" s="20"/>
      <x:c r="E39" s="20"/>
      <x:c r="F39" s="20"/>
    </x:row>
    <x:row r="40">
      <x:c r="A40" t="str">
        <x:f>'Control Checklist'!A40</x:f>
        <x:v>ZT-06-05</x:v>
      </x:c>
      <x:c r="B40" s="20"/>
      <x:c r="C40" s="20"/>
      <x:c r="D40" s="20"/>
      <x:c r="E40" s="20"/>
      <x:c r="F40" s="20"/>
    </x:row>
    <x:row r="41">
      <x:c r="A41" t="str">
        <x:f>'Control Checklist'!A41</x:f>
        <x:v>ZT-07-01</x:v>
      </x:c>
      <x:c r="B41" s="20"/>
      <x:c r="C41" s="20"/>
      <x:c r="D41" s="20"/>
      <x:c r="E41" s="20"/>
      <x:c r="F41" s="20"/>
    </x:row>
    <x:row r="42">
      <x:c r="A42" t="str">
        <x:f>'Control Checklist'!A42</x:f>
        <x:v>ZT-07-02</x:v>
      </x:c>
      <x:c r="B42" s="20"/>
      <x:c r="C42" s="20"/>
      <x:c r="D42" s="20"/>
      <x:c r="E42" s="20"/>
      <x:c r="F42" s="20"/>
    </x:row>
    <x:row r="43">
      <x:c r="A43" t="str">
        <x:f>'Control Checklist'!A43</x:f>
        <x:v>ZT-07-03</x:v>
      </x:c>
      <x:c r="B43" s="20"/>
      <x:c r="C43" s="20"/>
      <x:c r="D43" s="20"/>
      <x:c r="E43" s="20"/>
      <x:c r="F43" s="20"/>
    </x:row>
    <x:row r="44">
      <x:c r="A44" t="str">
        <x:f>'Control Checklist'!A44</x:f>
        <x:v>ZT-07-04</x:v>
      </x:c>
      <x:c r="B44" s="20"/>
      <x:c r="C44" s="20"/>
      <x:c r="D44" s="20"/>
      <x:c r="E44" s="20"/>
      <x:c r="F44" s="20"/>
    </x:row>
    <x:row r="45">
      <x:c r="A45" t="str">
        <x:f>'Control Checklist'!A45</x:f>
        <x:v>ZT-07-05</x:v>
      </x:c>
      <x:c r="B45" s="20"/>
      <x:c r="C45" s="20"/>
      <x:c r="D45" s="20"/>
      <x:c r="E45" s="20"/>
      <x:c r="F45" s="20"/>
    </x:row>
    <x:row r="46">
      <x:c r="A46" t="str">
        <x:f>'Control Checklist'!A46</x:f>
        <x:v>ZT-07-06</x:v>
      </x:c>
      <x:c r="B46" s="20"/>
      <x:c r="C46" s="20"/>
      <x:c r="D46" s="20"/>
      <x:c r="E46" s="20"/>
      <x:c r="F46" s="20"/>
    </x:row>
    <x:row r="47">
      <x:c r="A47" t="str">
        <x:f>'Control Checklist'!A47</x:f>
        <x:v>ZT-08-01</x:v>
      </x:c>
      <x:c r="B47" s="20"/>
      <x:c r="C47" s="20"/>
      <x:c r="D47" s="20"/>
      <x:c r="E47" s="20"/>
      <x:c r="F47" s="20"/>
    </x:row>
    <x:row r="48">
      <x:c r="A48" t="str">
        <x:f>'Control Checklist'!A48</x:f>
        <x:v>ZT-08-02</x:v>
      </x:c>
      <x:c r="B48" s="20"/>
      <x:c r="C48" s="20"/>
      <x:c r="D48" s="20"/>
      <x:c r="E48" s="20"/>
      <x:c r="F48" s="20"/>
    </x:row>
    <x:row r="49">
      <x:c r="A49" t="str">
        <x:f>'Control Checklist'!A49</x:f>
        <x:v>ZT-08-03</x:v>
      </x:c>
      <x:c r="B49" s="20"/>
      <x:c r="C49" s="20"/>
      <x:c r="D49" s="20"/>
      <x:c r="E49" s="20"/>
      <x:c r="F49" s="20"/>
    </x:row>
    <x:row r="50">
      <x:c r="A50" t="str">
        <x:f>'Control Checklist'!A50</x:f>
        <x:v>ZT-08-04</x:v>
      </x:c>
      <x:c r="B50" s="20"/>
      <x:c r="C50" s="20"/>
      <x:c r="D50" s="20"/>
      <x:c r="E50" s="20"/>
      <x:c r="F50" s="20"/>
    </x:row>
    <x:row r="51">
      <x:c r="A51" t="str">
        <x:f>'Control Checklist'!A51</x:f>
        <x:v>ZT-08-05</x:v>
      </x:c>
      <x:c r="B51" s="20"/>
      <x:c r="C51" s="20"/>
      <x:c r="D51" s="20"/>
      <x:c r="E51" s="20"/>
      <x:c r="F51" s="20"/>
    </x:row>
    <x:row r="52">
      <x:c r="A52" t="str">
        <x:f>'Control Checklist'!A52</x:f>
        <x:v>ZT-08-06</x:v>
      </x:c>
      <x:c r="B52" s="20"/>
      <x:c r="C52" s="20"/>
      <x:c r="D52" s="20"/>
      <x:c r="E52" s="20"/>
      <x:c r="F52" s="20"/>
    </x:row>
    <x:row r="53">
      <x:c r="A53" t="str">
        <x:f>'Control Checklist'!A53</x:f>
        <x:v>ZT-08-07</x:v>
      </x:c>
      <x:c r="B53" s="20"/>
      <x:c r="C53" s="20"/>
      <x:c r="D53" s="20"/>
      <x:c r="E53" s="20"/>
      <x:c r="F53" s="20"/>
    </x:row>
  </x:sheetData>
  <x:mergeCells>
    <x:mergeCell ref="A1:G1"/>
    <x:mergeCell ref="A2:G2"/>
  </x:mergeCells>
  <x:pageMargins left="0.7" right="0.7" top="0.75" bottom="0.75" header="0.3" footer="0.3"/>
</x:worksheet>
</file>

<file path=xl/worksheets/sheet5.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7" hidden="0" customWidth="1"/>
    <x:col min="2" max="2" width="60" hidden="0" customWidth="1"/>
    <x:col min="3" max="3" width="28" hidden="0" customWidth="1"/>
    <x:col min="4" max="4" width="21" hidden="0" customWidth="1"/>
    <x:col min="5" max="5" width="25" hidden="0" customWidth="1"/>
    <x:col min="6" max="6" width="47" hidden="0" customWidth="1"/>
    <x:col min="7" max="7" width="36" hidden="0" customWidth="1"/>
    <x:col min="8" max="8" width="24" hidden="0" customWidth="1"/>
  </x:cols>
  <x:sheetData>
    <x:row r="1" ht="36" customHeight="1">
      <x:c r="A1" s="3" t="str">
        <x:v>REMEDIATION ROADMAP</x:v>
      </x:c>
      <x:c r="B1" s="3"/>
      <x:c r="C1" s="3"/>
      <x:c r="D1" s="3"/>
      <x:c r="E1" s="3"/>
      <x:c r="F1" s="3"/>
      <x:c r="G1" s="3"/>
      <x:c r="H1" s="3"/>
    </x:row>
    <x:row r="2" ht="30" customHeight="1">
      <x:c r="A2" s="7" t="str">
        <x:v>Dùng ID control để truy vết, ghi owner và hạn; không tự coi hành động là đã hoàn thành</x:v>
      </x:c>
      <x:c r="B2" s="7"/>
      <x:c r="C2" s="7"/>
      <x:c r="D2" s="7"/>
      <x:c r="E2" s="7"/>
      <x:c r="F2" s="7"/>
      <x:c r="G2" s="7"/>
      <x:c r="H2" s="7"/>
    </x:row>
    <x:row r="4" ht="35" customHeight="1">
      <x:c r="A4" s="12" t="str">
        <x:v>Control ID</x:v>
      </x:c>
      <x:c r="B4" s="12" t="str">
        <x:v>Hành động khắc phục</x:v>
      </x:c>
      <x:c r="C4" s="12" t="str">
        <x:v>Owner</x:v>
      </x:c>
      <x:c r="D4" s="12" t="str">
        <x:v>Hạn</x:v>
      </x:c>
      <x:c r="E4" s="12" t="str">
        <x:v>Trạng thái</x:v>
      </x:c>
      <x:c r="F4" s="12" t="str">
        <x:v>Bằng chứng nghiệm thu</x:v>
      </x:c>
      <x:c r="G4" s="12" t="str">
        <x:v>Quyết định</x:v>
      </x:c>
      <x:c r="H4" s="12" t="str">
        <x:v>Ưu tiên gợi ý</x:v>
      </x:c>
    </x:row>
    <x:row r="5">
      <x:c r="A5" t="str">
        <x:f>'Control Checklist'!A5</x:f>
        <x:v>ZT-01-01</x:v>
      </x:c>
      <x:c r="B5" s="20"/>
      <x:c r="C5" s="20"/>
      <x:c r="D5" s="20"/>
      <x:c r="E5" s="20"/>
      <x:c r="F5" s="20"/>
      <x:c r="G5" s="20"/>
      <x:c r="H5" t="str">
        <x:f>IF('Control Checklist'!N5="Đã xác minh","Duy trì",IF('Control Checklist'!G5="Cao","P1","P2"))</x:f>
        <x:v>P1</x:v>
      </x:c>
    </x:row>
    <x:row r="6">
      <x:c r="A6" t="str">
        <x:f>'Control Checklist'!A6</x:f>
        <x:v>ZT-01-02</x:v>
      </x:c>
      <x:c r="B6" s="20"/>
      <x:c r="C6" s="20"/>
      <x:c r="D6" s="20"/>
      <x:c r="E6" s="20"/>
      <x:c r="F6" s="20"/>
      <x:c r="G6" s="20"/>
      <x:c r="H6" t="str">
        <x:f>IF('Control Checklist'!N6="Đã xác minh","Duy trì",IF('Control Checklist'!G6="Cao","P1","P2"))</x:f>
        <x:v>P1</x:v>
      </x:c>
    </x:row>
    <x:row r="7">
      <x:c r="A7" t="str">
        <x:f>'Control Checklist'!A7</x:f>
        <x:v>ZT-01-03</x:v>
      </x:c>
      <x:c r="B7" s="20"/>
      <x:c r="C7" s="20"/>
      <x:c r="D7" s="20"/>
      <x:c r="E7" s="20"/>
      <x:c r="F7" s="20"/>
      <x:c r="G7" s="20"/>
      <x:c r="H7" t="str">
        <x:f>IF('Control Checklist'!N7="Đã xác minh","Duy trì",IF('Control Checklist'!G7="Cao","P1","P2"))</x:f>
        <x:v>P1</x:v>
      </x:c>
    </x:row>
    <x:row r="8">
      <x:c r="A8" t="str">
        <x:f>'Control Checklist'!A8</x:f>
        <x:v>ZT-01-04</x:v>
      </x:c>
      <x:c r="B8" s="20"/>
      <x:c r="C8" s="20"/>
      <x:c r="D8" s="20"/>
      <x:c r="E8" s="20"/>
      <x:c r="F8" s="20"/>
      <x:c r="G8" s="20"/>
      <x:c r="H8" t="str">
        <x:f>IF('Control Checklist'!N8="Đã xác minh","Duy trì",IF('Control Checklist'!G8="Cao","P1","P2"))</x:f>
        <x:v>Duy trì</x:v>
      </x:c>
    </x:row>
    <x:row r="9">
      <x:c r="A9" t="str">
        <x:f>'Control Checklist'!A9</x:f>
        <x:v>ZT-01-05</x:v>
      </x:c>
      <x:c r="B9" s="20"/>
      <x:c r="C9" s="20"/>
      <x:c r="D9" s="20"/>
      <x:c r="E9" s="20"/>
      <x:c r="F9" s="20"/>
      <x:c r="G9" s="20"/>
      <x:c r="H9" t="str">
        <x:f>IF('Control Checklist'!N9="Đã xác minh","Duy trì",IF('Control Checklist'!G9="Cao","P1","P2"))</x:f>
        <x:v>P1</x:v>
      </x:c>
    </x:row>
    <x:row r="10">
      <x:c r="A10" t="str">
        <x:f>'Control Checklist'!A10</x:f>
        <x:v>ZT-01-06</x:v>
      </x:c>
      <x:c r="B10" s="20"/>
      <x:c r="C10" s="20"/>
      <x:c r="D10" s="20"/>
      <x:c r="E10" s="20"/>
      <x:c r="F10" s="20"/>
      <x:c r="G10" s="20"/>
      <x:c r="H10" t="str">
        <x:f>IF('Control Checklist'!N10="Đã xác minh","Duy trì",IF('Control Checklist'!G10="Cao","P1","P2"))</x:f>
        <x:v>P1</x:v>
      </x:c>
    </x:row>
    <x:row r="11">
      <x:c r="A11" t="str">
        <x:f>'Control Checklist'!A11</x:f>
        <x:v>ZT-02-01</x:v>
      </x:c>
      <x:c r="B11" s="20"/>
      <x:c r="C11" s="20"/>
      <x:c r="D11" s="20"/>
      <x:c r="E11" s="20"/>
      <x:c r="F11" s="20"/>
      <x:c r="G11" s="20"/>
      <x:c r="H11" t="str">
        <x:f>IF('Control Checklist'!N11="Đã xác minh","Duy trì",IF('Control Checklist'!G11="Cao","P1","P2"))</x:f>
        <x:v>P1</x:v>
      </x:c>
    </x:row>
    <x:row r="12">
      <x:c r="A12" t="str">
        <x:f>'Control Checklist'!A12</x:f>
        <x:v>ZT-02-02</x:v>
      </x:c>
      <x:c r="B12" s="20"/>
      <x:c r="C12" s="20"/>
      <x:c r="D12" s="20"/>
      <x:c r="E12" s="20"/>
      <x:c r="F12" s="20"/>
      <x:c r="G12" s="20"/>
      <x:c r="H12" t="str">
        <x:f>IF('Control Checklist'!N12="Đã xác minh","Duy trì",IF('Control Checklist'!G12="Cao","P1","P2"))</x:f>
        <x:v>P1</x:v>
      </x:c>
    </x:row>
    <x:row r="13">
      <x:c r="A13" t="str">
        <x:f>'Control Checklist'!A13</x:f>
        <x:v>ZT-02-03</x:v>
      </x:c>
      <x:c r="B13" s="20"/>
      <x:c r="C13" s="20"/>
      <x:c r="D13" s="20"/>
      <x:c r="E13" s="20"/>
      <x:c r="F13" s="20"/>
      <x:c r="G13" s="20"/>
      <x:c r="H13" t="str">
        <x:f>IF('Control Checklist'!N13="Đã xác minh","Duy trì",IF('Control Checklist'!G13="Cao","P1","P2"))</x:f>
        <x:v>P1</x:v>
      </x:c>
    </x:row>
    <x:row r="14">
      <x:c r="A14" t="str">
        <x:f>'Control Checklist'!A14</x:f>
        <x:v>ZT-02-04</x:v>
      </x:c>
      <x:c r="B14" s="20"/>
      <x:c r="C14" s="20"/>
      <x:c r="D14" s="20"/>
      <x:c r="E14" s="20"/>
      <x:c r="F14" s="20"/>
      <x:c r="G14" s="20"/>
      <x:c r="H14" t="str">
        <x:f>IF('Control Checklist'!N14="Đã xác minh","Duy trì",IF('Control Checklist'!G14="Cao","P1","P2"))</x:f>
        <x:v>P1</x:v>
      </x:c>
    </x:row>
    <x:row r="15">
      <x:c r="A15" t="str">
        <x:f>'Control Checklist'!A15</x:f>
        <x:v>ZT-02-05</x:v>
      </x:c>
      <x:c r="B15" s="20"/>
      <x:c r="C15" s="20"/>
      <x:c r="D15" s="20"/>
      <x:c r="E15" s="20"/>
      <x:c r="F15" s="20"/>
      <x:c r="G15" s="20"/>
      <x:c r="H15" t="str">
        <x:f>IF('Control Checklist'!N15="Đã xác minh","Duy trì",IF('Control Checklist'!G15="Cao","P1","P2"))</x:f>
        <x:v>P1</x:v>
      </x:c>
    </x:row>
    <x:row r="16">
      <x:c r="A16" t="str">
        <x:f>'Control Checklist'!A16</x:f>
        <x:v>ZT-02-06</x:v>
      </x:c>
      <x:c r="B16" s="20"/>
      <x:c r="C16" s="20"/>
      <x:c r="D16" s="20"/>
      <x:c r="E16" s="20"/>
      <x:c r="F16" s="20"/>
      <x:c r="G16" s="20"/>
      <x:c r="H16" t="str">
        <x:f>IF('Control Checklist'!N16="Đã xác minh","Duy trì",IF('Control Checklist'!G16="Cao","P1","P2"))</x:f>
        <x:v>P1</x:v>
      </x:c>
    </x:row>
    <x:row r="17">
      <x:c r="A17" t="str">
        <x:f>'Control Checklist'!A17</x:f>
        <x:v>ZT-03-01</x:v>
      </x:c>
      <x:c r="B17" s="20"/>
      <x:c r="C17" s="20"/>
      <x:c r="D17" s="20"/>
      <x:c r="E17" s="20"/>
      <x:c r="F17" s="20"/>
      <x:c r="G17" s="20"/>
      <x:c r="H17" t="str">
        <x:f>IF('Control Checklist'!N17="Đã xác minh","Duy trì",IF('Control Checklist'!G17="Cao","P1","P2"))</x:f>
        <x:v>P2</x:v>
      </x:c>
    </x:row>
    <x:row r="18">
      <x:c r="A18" t="str">
        <x:f>'Control Checklist'!A18</x:f>
        <x:v>ZT-03-02</x:v>
      </x:c>
      <x:c r="B18" s="20"/>
      <x:c r="C18" s="20"/>
      <x:c r="D18" s="20"/>
      <x:c r="E18" s="20"/>
      <x:c r="F18" s="20"/>
      <x:c r="G18" s="20"/>
      <x:c r="H18" t="str">
        <x:f>IF('Control Checklist'!N18="Đã xác minh","Duy trì",IF('Control Checklist'!G18="Cao","P1","P2"))</x:f>
        <x:v>P2</x:v>
      </x:c>
    </x:row>
    <x:row r="19">
      <x:c r="A19" t="str">
        <x:f>'Control Checklist'!A19</x:f>
        <x:v>ZT-03-03</x:v>
      </x:c>
      <x:c r="B19" s="20"/>
      <x:c r="C19" s="20"/>
      <x:c r="D19" s="20"/>
      <x:c r="E19" s="20"/>
      <x:c r="F19" s="20"/>
      <x:c r="G19" s="20"/>
      <x:c r="H19" t="str">
        <x:f>IF('Control Checklist'!N19="Đã xác minh","Duy trì",IF('Control Checklist'!G19="Cao","P1","P2"))</x:f>
        <x:v>P2</x:v>
      </x:c>
    </x:row>
    <x:row r="20">
      <x:c r="A20" t="str">
        <x:f>'Control Checklist'!A20</x:f>
        <x:v>ZT-03-04</x:v>
      </x:c>
      <x:c r="B20" s="20"/>
      <x:c r="C20" s="20"/>
      <x:c r="D20" s="20"/>
      <x:c r="E20" s="20"/>
      <x:c r="F20" s="20"/>
      <x:c r="G20" s="20"/>
      <x:c r="H20" t="str">
        <x:f>IF('Control Checklist'!N20="Đã xác minh","Duy trì",IF('Control Checklist'!G20="Cao","P1","P2"))</x:f>
        <x:v>Duy trì</x:v>
      </x:c>
    </x:row>
    <x:row r="21">
      <x:c r="A21" t="str">
        <x:f>'Control Checklist'!A21</x:f>
        <x:v>ZT-03-05</x:v>
      </x:c>
      <x:c r="B21" s="20"/>
      <x:c r="C21" s="20"/>
      <x:c r="D21" s="20"/>
      <x:c r="E21" s="20"/>
      <x:c r="F21" s="20"/>
      <x:c r="G21" s="20"/>
      <x:c r="H21" t="str">
        <x:f>IF('Control Checklist'!N21="Đã xác minh","Duy trì",IF('Control Checklist'!G21="Cao","P1","P2"))</x:f>
        <x:v>P2</x:v>
      </x:c>
    </x:row>
    <x:row r="22">
      <x:c r="A22" t="str">
        <x:f>'Control Checklist'!A22</x:f>
        <x:v>ZT-03-06</x:v>
      </x:c>
      <x:c r="B22" s="20"/>
      <x:c r="C22" s="20"/>
      <x:c r="D22" s="20"/>
      <x:c r="E22" s="20"/>
      <x:c r="F22" s="20"/>
      <x:c r="G22" s="20"/>
      <x:c r="H22" t="str">
        <x:f>IF('Control Checklist'!N22="Đã xác minh","Duy trì",IF('Control Checklist'!G22="Cao","P1","P2"))</x:f>
        <x:v>P2</x:v>
      </x:c>
    </x:row>
    <x:row r="23">
      <x:c r="A23" t="str">
        <x:f>'Control Checklist'!A23</x:f>
        <x:v>ZT-04-01</x:v>
      </x:c>
      <x:c r="B23" s="20"/>
      <x:c r="C23" s="20"/>
      <x:c r="D23" s="20"/>
      <x:c r="E23" s="20"/>
      <x:c r="F23" s="20"/>
      <x:c r="G23" s="20"/>
      <x:c r="H23" t="str">
        <x:f>IF('Control Checklist'!N23="Đã xác minh","Duy trì",IF('Control Checklist'!G23="Cao","P1","P2"))</x:f>
        <x:v>P1</x:v>
      </x:c>
    </x:row>
    <x:row r="24">
      <x:c r="A24" t="str">
        <x:f>'Control Checklist'!A24</x:f>
        <x:v>ZT-04-02</x:v>
      </x:c>
      <x:c r="B24" s="20"/>
      <x:c r="C24" s="20"/>
      <x:c r="D24" s="20"/>
      <x:c r="E24" s="20"/>
      <x:c r="F24" s="20"/>
      <x:c r="G24" s="20"/>
      <x:c r="H24" t="str">
        <x:f>IF('Control Checklist'!N24="Đã xác minh","Duy trì",IF('Control Checklist'!G24="Cao","P1","P2"))</x:f>
        <x:v>P1</x:v>
      </x:c>
    </x:row>
    <x:row r="25">
      <x:c r="A25" t="str">
        <x:f>'Control Checklist'!A25</x:f>
        <x:v>ZT-04-03</x:v>
      </x:c>
      <x:c r="B25" s="20"/>
      <x:c r="C25" s="20"/>
      <x:c r="D25" s="20"/>
      <x:c r="E25" s="20"/>
      <x:c r="F25" s="20"/>
      <x:c r="G25" s="20"/>
      <x:c r="H25" t="str">
        <x:f>IF('Control Checklist'!N25="Đã xác minh","Duy trì",IF('Control Checklist'!G25="Cao","P1","P2"))</x:f>
        <x:v>P1</x:v>
      </x:c>
    </x:row>
    <x:row r="26">
      <x:c r="A26" t="str">
        <x:f>'Control Checklist'!A26</x:f>
        <x:v>ZT-04-04</x:v>
      </x:c>
      <x:c r="B26" s="20"/>
      <x:c r="C26" s="20"/>
      <x:c r="D26" s="20"/>
      <x:c r="E26" s="20"/>
      <x:c r="F26" s="20"/>
      <x:c r="G26" s="20"/>
      <x:c r="H26" t="str">
        <x:f>IF('Control Checklist'!N26="Đã xác minh","Duy trì",IF('Control Checklist'!G26="Cao","P1","P2"))</x:f>
        <x:v>P1</x:v>
      </x:c>
    </x:row>
    <x:row r="27">
      <x:c r="A27" t="str">
        <x:f>'Control Checklist'!A27</x:f>
        <x:v>ZT-04-05</x:v>
      </x:c>
      <x:c r="B27" s="20"/>
      <x:c r="C27" s="20"/>
      <x:c r="D27" s="20"/>
      <x:c r="E27" s="20"/>
      <x:c r="F27" s="20"/>
      <x:c r="G27" s="20"/>
      <x:c r="H27" t="str">
        <x:f>IF('Control Checklist'!N27="Đã xác minh","Duy trì",IF('Control Checklist'!G27="Cao","P1","P2"))</x:f>
        <x:v>P1</x:v>
      </x:c>
    </x:row>
    <x:row r="28">
      <x:c r="A28" t="str">
        <x:f>'Control Checklist'!A28</x:f>
        <x:v>ZT-04-06</x:v>
      </x:c>
      <x:c r="B28" s="20"/>
      <x:c r="C28" s="20"/>
      <x:c r="D28" s="20"/>
      <x:c r="E28" s="20"/>
      <x:c r="F28" s="20"/>
      <x:c r="G28" s="20"/>
      <x:c r="H28" t="str">
        <x:f>IF('Control Checklist'!N28="Đã xác minh","Duy trì",IF('Control Checklist'!G28="Cao","P1","P2"))</x:f>
        <x:v>P1</x:v>
      </x:c>
    </x:row>
    <x:row r="29">
      <x:c r="A29" t="str">
        <x:f>'Control Checklist'!A29</x:f>
        <x:v>ZT-04-07</x:v>
      </x:c>
      <x:c r="B29" s="20"/>
      <x:c r="C29" s="20"/>
      <x:c r="D29" s="20"/>
      <x:c r="E29" s="20"/>
      <x:c r="F29" s="20"/>
      <x:c r="G29" s="20"/>
      <x:c r="H29" t="str">
        <x:f>IF('Control Checklist'!N29="Đã xác minh","Duy trì",IF('Control Checklist'!G29="Cao","P1","P2"))</x:f>
        <x:v>P1</x:v>
      </x:c>
    </x:row>
    <x:row r="30">
      <x:c r="A30" t="str">
        <x:f>'Control Checklist'!A30</x:f>
        <x:v>ZT-05-01</x:v>
      </x:c>
      <x:c r="B30" s="20"/>
      <x:c r="C30" s="20"/>
      <x:c r="D30" s="20"/>
      <x:c r="E30" s="20"/>
      <x:c r="F30" s="20"/>
      <x:c r="G30" s="20"/>
      <x:c r="H30" t="str">
        <x:f>IF('Control Checklist'!N30="Đã xác minh","Duy trì",IF('Control Checklist'!G30="Cao","P1","P2"))</x:f>
        <x:v>P2</x:v>
      </x:c>
    </x:row>
    <x:row r="31">
      <x:c r="A31" t="str">
        <x:f>'Control Checklist'!A31</x:f>
        <x:v>ZT-05-02</x:v>
      </x:c>
      <x:c r="B31" s="20"/>
      <x:c r="C31" s="20"/>
      <x:c r="D31" s="20"/>
      <x:c r="E31" s="20"/>
      <x:c r="F31" s="20"/>
      <x:c r="G31" s="20"/>
      <x:c r="H31" t="str">
        <x:f>IF('Control Checklist'!N31="Đã xác minh","Duy trì",IF('Control Checklist'!G31="Cao","P1","P2"))</x:f>
        <x:v>P2</x:v>
      </x:c>
    </x:row>
    <x:row r="32">
      <x:c r="A32" t="str">
        <x:f>'Control Checklist'!A32</x:f>
        <x:v>ZT-05-03</x:v>
      </x:c>
      <x:c r="B32" s="20"/>
      <x:c r="C32" s="20"/>
      <x:c r="D32" s="20"/>
      <x:c r="E32" s="20"/>
      <x:c r="F32" s="20"/>
      <x:c r="G32" s="20"/>
      <x:c r="H32" t="str">
        <x:f>IF('Control Checklist'!N32="Đã xác minh","Duy trì",IF('Control Checklist'!G32="Cao","P1","P2"))</x:f>
        <x:v>Duy trì</x:v>
      </x:c>
    </x:row>
    <x:row r="33">
      <x:c r="A33" t="str">
        <x:f>'Control Checklist'!A33</x:f>
        <x:v>ZT-05-04</x:v>
      </x:c>
      <x:c r="B33" s="20"/>
      <x:c r="C33" s="20"/>
      <x:c r="D33" s="20"/>
      <x:c r="E33" s="20"/>
      <x:c r="F33" s="20"/>
      <x:c r="G33" s="20"/>
      <x:c r="H33" t="str">
        <x:f>IF('Control Checklist'!N33="Đã xác minh","Duy trì",IF('Control Checklist'!G33="Cao","P1","P2"))</x:f>
        <x:v>P2</x:v>
      </x:c>
    </x:row>
    <x:row r="34">
      <x:c r="A34" t="str">
        <x:f>'Control Checklist'!A34</x:f>
        <x:v>ZT-05-05</x:v>
      </x:c>
      <x:c r="B34" s="20"/>
      <x:c r="C34" s="20"/>
      <x:c r="D34" s="20"/>
      <x:c r="E34" s="20"/>
      <x:c r="F34" s="20"/>
      <x:c r="G34" s="20"/>
      <x:c r="H34" t="str">
        <x:f>IF('Control Checklist'!N34="Đã xác minh","Duy trì",IF('Control Checklist'!G34="Cao","P1","P2"))</x:f>
        <x:v>P2</x:v>
      </x:c>
    </x:row>
    <x:row r="35">
      <x:c r="A35" t="str">
        <x:f>'Control Checklist'!A35</x:f>
        <x:v>ZT-05-06</x:v>
      </x:c>
      <x:c r="B35" s="20"/>
      <x:c r="C35" s="20"/>
      <x:c r="D35" s="20"/>
      <x:c r="E35" s="20"/>
      <x:c r="F35" s="20"/>
      <x:c r="G35" s="20"/>
      <x:c r="H35" t="str">
        <x:f>IF('Control Checklist'!N35="Đã xác minh","Duy trì",IF('Control Checklist'!G35="Cao","P1","P2"))</x:f>
        <x:v>P2</x:v>
      </x:c>
    </x:row>
    <x:row r="36">
      <x:c r="A36" t="str">
        <x:f>'Control Checklist'!A36</x:f>
        <x:v>ZT-06-01</x:v>
      </x:c>
      <x:c r="B36" s="20"/>
      <x:c r="C36" s="20"/>
      <x:c r="D36" s="20"/>
      <x:c r="E36" s="20"/>
      <x:c r="F36" s="20"/>
      <x:c r="G36" s="20"/>
      <x:c r="H36" t="str">
        <x:f>IF('Control Checklist'!N36="Đã xác minh","Duy trì",IF('Control Checklist'!G36="Cao","P1","P2"))</x:f>
        <x:v>P2</x:v>
      </x:c>
    </x:row>
    <x:row r="37">
      <x:c r="A37" t="str">
        <x:f>'Control Checklist'!A37</x:f>
        <x:v>ZT-06-02</x:v>
      </x:c>
      <x:c r="B37" s="20"/>
      <x:c r="C37" s="20"/>
      <x:c r="D37" s="20"/>
      <x:c r="E37" s="20"/>
      <x:c r="F37" s="20"/>
      <x:c r="G37" s="20"/>
      <x:c r="H37" t="str">
        <x:f>IF('Control Checklist'!N37="Đã xác minh","Duy trì",IF('Control Checklist'!G37="Cao","P1","P2"))</x:f>
        <x:v>P2</x:v>
      </x:c>
    </x:row>
    <x:row r="38">
      <x:c r="A38" t="str">
        <x:f>'Control Checklist'!A38</x:f>
        <x:v>ZT-06-03</x:v>
      </x:c>
      <x:c r="B38" s="20"/>
      <x:c r="C38" s="20"/>
      <x:c r="D38" s="20"/>
      <x:c r="E38" s="20"/>
      <x:c r="F38" s="20"/>
      <x:c r="G38" s="20"/>
      <x:c r="H38" t="str">
        <x:f>IF('Control Checklist'!N38="Đã xác minh","Duy trì",IF('Control Checklist'!G38="Cao","P1","P2"))</x:f>
        <x:v>P2</x:v>
      </x:c>
    </x:row>
    <x:row r="39">
      <x:c r="A39" t="str">
        <x:f>'Control Checklist'!A39</x:f>
        <x:v>ZT-06-04</x:v>
      </x:c>
      <x:c r="B39" s="20"/>
      <x:c r="C39" s="20"/>
      <x:c r="D39" s="20"/>
      <x:c r="E39" s="20"/>
      <x:c r="F39" s="20"/>
      <x:c r="G39" s="20"/>
      <x:c r="H39" t="str">
        <x:f>IF('Control Checklist'!N39="Đã xác minh","Duy trì",IF('Control Checklist'!G39="Cao","P1","P2"))</x:f>
        <x:v>P2</x:v>
      </x:c>
    </x:row>
    <x:row r="40">
      <x:c r="A40" t="str">
        <x:f>'Control Checklist'!A40</x:f>
        <x:v>ZT-06-05</x:v>
      </x:c>
      <x:c r="B40" s="20"/>
      <x:c r="C40" s="20"/>
      <x:c r="D40" s="20"/>
      <x:c r="E40" s="20"/>
      <x:c r="F40" s="20"/>
      <x:c r="G40" s="20"/>
      <x:c r="H40" t="str">
        <x:f>IF('Control Checklist'!N40="Đã xác minh","Duy trì",IF('Control Checklist'!G40="Cao","P1","P2"))</x:f>
        <x:v>P2</x:v>
      </x:c>
    </x:row>
    <x:row r="41">
      <x:c r="A41" t="str">
        <x:f>'Control Checklist'!A41</x:f>
        <x:v>ZT-07-01</x:v>
      </x:c>
      <x:c r="B41" s="20"/>
      <x:c r="C41" s="20"/>
      <x:c r="D41" s="20"/>
      <x:c r="E41" s="20"/>
      <x:c r="F41" s="20"/>
      <x:c r="G41" s="20"/>
      <x:c r="H41" t="str">
        <x:f>IF('Control Checklist'!N41="Đã xác minh","Duy trì",IF('Control Checklist'!G41="Cao","P1","P2"))</x:f>
        <x:v>P2</x:v>
      </x:c>
    </x:row>
    <x:row r="42">
      <x:c r="A42" t="str">
        <x:f>'Control Checklist'!A42</x:f>
        <x:v>ZT-07-02</x:v>
      </x:c>
      <x:c r="B42" s="20"/>
      <x:c r="C42" s="20"/>
      <x:c r="D42" s="20"/>
      <x:c r="E42" s="20"/>
      <x:c r="F42" s="20"/>
      <x:c r="G42" s="20"/>
      <x:c r="H42" t="str">
        <x:f>IF('Control Checklist'!N42="Đã xác minh","Duy trì",IF('Control Checklist'!G42="Cao","P1","P2"))</x:f>
        <x:v>P2</x:v>
      </x:c>
    </x:row>
    <x:row r="43">
      <x:c r="A43" t="str">
        <x:f>'Control Checklist'!A43</x:f>
        <x:v>ZT-07-03</x:v>
      </x:c>
      <x:c r="B43" s="20"/>
      <x:c r="C43" s="20"/>
      <x:c r="D43" s="20"/>
      <x:c r="E43" s="20"/>
      <x:c r="F43" s="20"/>
      <x:c r="G43" s="20"/>
      <x:c r="H43" t="str">
        <x:f>IF('Control Checklist'!N43="Đã xác minh","Duy trì",IF('Control Checklist'!G43="Cao","P1","P2"))</x:f>
        <x:v>P2</x:v>
      </x:c>
    </x:row>
    <x:row r="44">
      <x:c r="A44" t="str">
        <x:f>'Control Checklist'!A44</x:f>
        <x:v>ZT-07-04</x:v>
      </x:c>
      <x:c r="B44" s="20"/>
      <x:c r="C44" s="20"/>
      <x:c r="D44" s="20"/>
      <x:c r="E44" s="20"/>
      <x:c r="F44" s="20"/>
      <x:c r="G44" s="20"/>
      <x:c r="H44" t="str">
        <x:f>IF('Control Checklist'!N44="Đã xác minh","Duy trì",IF('Control Checklist'!G44="Cao","P1","P2"))</x:f>
        <x:v>Duy trì</x:v>
      </x:c>
    </x:row>
    <x:row r="45">
      <x:c r="A45" t="str">
        <x:f>'Control Checklist'!A45</x:f>
        <x:v>ZT-07-05</x:v>
      </x:c>
      <x:c r="B45" s="20"/>
      <x:c r="C45" s="20"/>
      <x:c r="D45" s="20"/>
      <x:c r="E45" s="20"/>
      <x:c r="F45" s="20"/>
      <x:c r="G45" s="20"/>
      <x:c r="H45" t="str">
        <x:f>IF('Control Checklist'!N45="Đã xác minh","Duy trì",IF('Control Checklist'!G45="Cao","P1","P2"))</x:f>
        <x:v>P2</x:v>
      </x:c>
    </x:row>
    <x:row r="46">
      <x:c r="A46" t="str">
        <x:f>'Control Checklist'!A46</x:f>
        <x:v>ZT-07-06</x:v>
      </x:c>
      <x:c r="B46" s="20"/>
      <x:c r="C46" s="20"/>
      <x:c r="D46" s="20"/>
      <x:c r="E46" s="20"/>
      <x:c r="F46" s="20"/>
      <x:c r="G46" s="20"/>
      <x:c r="H46" t="str">
        <x:f>IF('Control Checklist'!N46="Đã xác minh","Duy trì",IF('Control Checklist'!G46="Cao","P1","P2"))</x:f>
        <x:v>P2</x:v>
      </x:c>
    </x:row>
    <x:row r="47">
      <x:c r="A47" t="str">
        <x:f>'Control Checklist'!A47</x:f>
        <x:v>ZT-08-01</x:v>
      </x:c>
      <x:c r="B47" s="20"/>
      <x:c r="C47" s="20"/>
      <x:c r="D47" s="20"/>
      <x:c r="E47" s="20"/>
      <x:c r="F47" s="20"/>
      <x:c r="G47" s="20"/>
      <x:c r="H47" t="str">
        <x:f>IF('Control Checklist'!N47="Đã xác minh","Duy trì",IF('Control Checklist'!G47="Cao","P1","P2"))</x:f>
        <x:v>P2</x:v>
      </x:c>
    </x:row>
    <x:row r="48">
      <x:c r="A48" t="str">
        <x:f>'Control Checklist'!A48</x:f>
        <x:v>ZT-08-02</x:v>
      </x:c>
      <x:c r="B48" s="20"/>
      <x:c r="C48" s="20"/>
      <x:c r="D48" s="20"/>
      <x:c r="E48" s="20"/>
      <x:c r="F48" s="20"/>
      <x:c r="G48" s="20"/>
      <x:c r="H48" t="str">
        <x:f>IF('Control Checklist'!N48="Đã xác minh","Duy trì",IF('Control Checklist'!G48="Cao","P1","P2"))</x:f>
        <x:v>P2</x:v>
      </x:c>
    </x:row>
    <x:row r="49">
      <x:c r="A49" t="str">
        <x:f>'Control Checklist'!A49</x:f>
        <x:v>ZT-08-03</x:v>
      </x:c>
      <x:c r="B49" s="20"/>
      <x:c r="C49" s="20"/>
      <x:c r="D49" s="20"/>
      <x:c r="E49" s="20"/>
      <x:c r="F49" s="20"/>
      <x:c r="G49" s="20"/>
      <x:c r="H49" t="str">
        <x:f>IF('Control Checklist'!N49="Đã xác minh","Duy trì",IF('Control Checklist'!G49="Cao","P1","P2"))</x:f>
        <x:v>P2</x:v>
      </x:c>
    </x:row>
    <x:row r="50">
      <x:c r="A50" t="str">
        <x:f>'Control Checklist'!A50</x:f>
        <x:v>ZT-08-04</x:v>
      </x:c>
      <x:c r="B50" s="20"/>
      <x:c r="C50" s="20"/>
      <x:c r="D50" s="20"/>
      <x:c r="E50" s="20"/>
      <x:c r="F50" s="20"/>
      <x:c r="G50" s="20"/>
      <x:c r="H50" t="str">
        <x:f>IF('Control Checklist'!N50="Đã xác minh","Duy trì",IF('Control Checklist'!G50="Cao","P1","P2"))</x:f>
        <x:v>P2</x:v>
      </x:c>
    </x:row>
    <x:row r="51">
      <x:c r="A51" t="str">
        <x:f>'Control Checklist'!A51</x:f>
        <x:v>ZT-08-05</x:v>
      </x:c>
      <x:c r="B51" s="20"/>
      <x:c r="C51" s="20"/>
      <x:c r="D51" s="20"/>
      <x:c r="E51" s="20"/>
      <x:c r="F51" s="20"/>
      <x:c r="G51" s="20"/>
      <x:c r="H51" t="str">
        <x:f>IF('Control Checklist'!N51="Đã xác minh","Duy trì",IF('Control Checklist'!G51="Cao","P1","P2"))</x:f>
        <x:v>P2</x:v>
      </x:c>
    </x:row>
    <x:row r="52">
      <x:c r="A52" t="str">
        <x:f>'Control Checklist'!A52</x:f>
        <x:v>ZT-08-06</x:v>
      </x:c>
      <x:c r="B52" s="20"/>
      <x:c r="C52" s="20"/>
      <x:c r="D52" s="20"/>
      <x:c r="E52" s="20"/>
      <x:c r="F52" s="20"/>
      <x:c r="G52" s="20"/>
      <x:c r="H52" t="str">
        <x:f>IF('Control Checklist'!N52="Đã xác minh","Duy trì",IF('Control Checklist'!G52="Cao","P1","P2"))</x:f>
        <x:v>P2</x:v>
      </x:c>
    </x:row>
    <x:row r="53">
      <x:c r="A53" t="str">
        <x:f>'Control Checklist'!A53</x:f>
        <x:v>ZT-08-07</x:v>
      </x:c>
      <x:c r="B53" s="20"/>
      <x:c r="C53" s="20"/>
      <x:c r="D53" s="20"/>
      <x:c r="E53" s="20"/>
      <x:c r="F53" s="20"/>
      <x:c r="G53" s="20"/>
      <x:c r="H53" t="str">
        <x:f>IF('Control Checklist'!N53="Đã xác minh","Duy trì",IF('Control Checklist'!G53="Cao","P1","P2"))</x:f>
        <x:v>P2</x:v>
      </x:c>
    </x:row>
  </x:sheetData>
  <x:mergeCells>
    <x:mergeCell ref="A1:H1"/>
    <x:mergeCell ref="A2:H2"/>
  </x:mergeCells>
  <x:dataValidations count="1">
    <x:dataValidation type="list" sqref="E5:E53">
      <x:formula1>"Chưa bắt đầu,Đang thực hiện,Chờ xác minh,Hoàn thành,Tạm hoãn"</x:formula1>
    </x:dataValidation>
  </x:dataValidations>
  <x:pageMargins left="0.7" right="0.7" top="0.75" bottom="0.75" header="0.3" footer="0.3"/>
</x:worksheet>
</file>

<file path=xl/worksheets/sheet6.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42" hidden="0" customWidth="1"/>
    <x:col min="2" max="2" width="24" hidden="0" customWidth="1"/>
    <x:col min="3" max="3" width="87" hidden="0" customWidth="1"/>
  </x:cols>
  <x:sheetData>
    <x:row r="1" ht="36" customHeight="1">
      <x:c r="A1" s="3" t="str">
        <x:v>ZERO TRUST READINESS | EXECUTIVE VIEW</x:v>
      </x:c>
      <x:c r="B1" s="3"/>
      <x:c r="C1" s="3"/>
    </x:row>
    <x:row r="2" ht="30" customHeight="1">
      <x:c r="A2" s="7" t="str">
        <x:v>OLB SAMPLE — kết quả giả lập; thay dữ liệu trước khi dùng cho doanh nghiệp</x:v>
      </x:c>
      <x:c r="B2" s="7"/>
      <x:c r="C2" s="7"/>
    </x:row>
    <x:row r="4" ht="35" customHeight="1">
      <x:c r="A4" s="12" t="str">
        <x:v>Chỉ số</x:v>
      </x:c>
      <x:c r="B4" s="12" t="str">
        <x:v>Giá trị</x:v>
      </x:c>
      <x:c r="C4" s="12" t="str">
        <x:v>Cách diễn giải</x:v>
      </x:c>
    </x:row>
    <x:row r="5">
      <x:c r="A5" t="str">
        <x:v>Tổng tiêu chí</x:v>
      </x:c>
      <x:c r="B5" t="n">
        <x:f>COUNTA('Control Checklist'!A5:A53)</x:f>
        <x:v>49</x:v>
      </x:c>
      <x:c r="C5" t="str">
        <x:v>49 tiêu chí trong phạm vi Endpoint &amp; Privileged Access</x:v>
      </x:c>
    </x:row>
    <x:row r="6">
      <x:c r="A6" t="str">
        <x:v>Tiêu chí áp dụng</x:v>
      </x:c>
      <x:c r="B6" t="n">
        <x:f>COUNTIF('Control Checklist'!J5:J53,"Áp dụng")</x:f>
        <x:v>49</x:v>
      </x:c>
      <x:c r="C6" t="str">
        <x:v>Mẫu số coverage</x:v>
      </x:c>
    </x:row>
    <x:row r="7">
      <x:c r="A7" t="str">
        <x:v>Tiêu chí N/A</x:v>
      </x:c>
      <x:c r="B7" t="n">
        <x:f>COUNTIF('Control Checklist'!J5:J53,"Không áp dụng")</x:f>
        <x:v>0</x:v>
      </x:c>
      <x:c r="C7" t="str">
        <x:v>N/A cần có lý do/phê duyệt</x:v>
      </x:c>
    </x:row>
    <x:row r="8">
      <x:c r="A8" t="str">
        <x:v>Implementation Coverage</x:v>
      </x:c>
      <x:c r="B8" s="22" t="n">
        <x:f>IFERROR(SUM('Control Checklist'!L5:L53)/B6,0)</x:f>
        <x:v>0.3673469387755102</x:v>
      </x:c>
      <x:c r="C8" t="str">
        <x:v>Có = 1; Một phần = 0,5; Không/Chưa rõ = 0; loại N/A</x:v>
      </x:c>
    </x:row>
    <x:row r="9">
      <x:c r="A9" t="str">
        <x:v>Evidence-Verified Coverage</x:v>
      </x:c>
      <x:c r="B9" s="22" t="n">
        <x:f>IFERROR(SUM('Control Checklist'!M5:M53)/B6,0)</x:f>
        <x:v>0.08163265306122448</x:v>
      </x:c>
      <x:c r="C9" t="str">
        <x:v>Chỉ tính Có và Đã xác minh</x:v>
      </x:c>
    </x:row>
    <x:row r="10">
      <x:c r="A10" t="str">
        <x:v>Thiếu bằng chứng</x:v>
      </x:c>
      <x:c r="B10" t="n">
        <x:f>COUNTIF('Control Checklist'!N5:N53,"Thiếu bằng chứng")</x:f>
        <x:v>8</x:v>
      </x:c>
      <x:c r="C10" t="str">
        <x:v>Đã tự khai triển khai nhưng chưa xác minh</x:v>
      </x:c>
    </x:row>
    <x:row r="11">
      <x:c r="A11" t="str">
        <x:v>Chưa triển khai</x:v>
      </x:c>
      <x:c r="B11" t="n">
        <x:f>COUNTIF('Control Checklist'!N5:N53,"Chưa triển khai")</x:f>
        <x:v>12</x:v>
      </x:c>
      <x:c r="C11" t="str">
        <x:v>Khoảng trống triển khai</x:v>
      </x:c>
    </x:row>
    <x:row r="12">
      <x:c r="A12" t="str">
        <x:v>Một phần</x:v>
      </x:c>
      <x:c r="B12" t="n">
        <x:f>COUNTIF('Control Checklist'!N5:N53,"Triển khai một phần")</x:f>
        <x:v>12</x:v>
      </x:c>
      <x:c r="C12" t="str">
        <x:v>Kiểm soát chưa đầy đủ</x:v>
      </x:c>
    </x:row>
    <x:row r="13">
      <x:c r="A13" t="str">
        <x:v>Chưa rõ</x:v>
      </x:c>
      <x:c r="B13" t="n">
        <x:f>COUNTIF('Control Checklist'!N5:N53,"Chưa rõ")</x:f>
        <x:v>13</x:v>
      </x:c>
      <x:c r="C13" t="str">
        <x:v>Cần khảo sát hiện trạng</x:v>
      </x:c>
    </x:row>
    <x:row r="16">
      <x:c r="A16" s="11" t="str">
        <x:v>DOMAIN</x:v>
      </x:c>
      <x:c r="B16" s="11" t="str">
        <x:v>Số tiêu chí</x:v>
      </x:c>
      <x:c r="C16" s="11" t="str">
        <x:v>Triển khai (%)</x:v>
      </x:c>
      <x:c r="D16" s="11" t="str">
        <x:v>Đã xác minh (%)</x:v>
      </x:c>
      <x:c r="E16" s="11" t="str">
        <x:v>Gaps chưa đạt</x:v>
      </x:c>
    </x:row>
    <x:row r="17">
      <x:c r="A17" t="str">
        <x:v>Identity &amp; Authentication</x:v>
      </x:c>
      <x:c r="B17" t="n">
        <x:f>COUNTIFS('Control Checklist'!B$5:B$53,A17,'Control Checklist'!J$5:J$53,"Áp dụng")</x:f>
        <x:v>6</x:v>
      </x:c>
      <x:c r="C17" s="22" t="n">
        <x:f>IFERROR(SUMIF('Control Checklist'!B$5:B$53,A17,'Control Checklist'!L$5:L$53)/B17,0)</x:f>
        <x:v>0.25</x:v>
      </x:c>
      <x:c r="D17" s="22" t="n">
        <x:f>IFERROR(SUMIF('Control Checklist'!B$5:B$53,A17,'Control Checklist'!M$5:M$53)/B17,0)</x:f>
        <x:v>0.16666666666666666</x:v>
      </x:c>
      <x:c r="E17" t="n">
        <x:f>COUNTIFS('Control Checklist'!B$5:B$53,A17,'Control Checklist'!N$5:N$53,"&lt;&gt;Đã xác minh",'Control Checklist'!J$5:J$53,"Áp dụng")</x:f>
        <x:v>5</x:v>
      </x:c>
    </x:row>
    <x:row r="18">
      <x:c r="A18" t="str">
        <x:v>Device Trust &amp; Posture</x:v>
      </x:c>
      <x:c r="B18" t="n">
        <x:f>COUNTIFS('Control Checklist'!B$5:B$53,A18,'Control Checklist'!J$5:J$53,"Áp dụng")</x:f>
        <x:v>6</x:v>
      </x:c>
      <x:c r="C18" s="22" t="n">
        <x:f>IFERROR(SUMIF('Control Checklist'!B$5:B$53,A18,'Control Checklist'!L$5:L$53)/B18,0)</x:f>
        <x:v>0.5</x:v>
      </x:c>
      <x:c r="D18" s="22" t="n">
        <x:f>IFERROR(SUMIF('Control Checklist'!B$5:B$53,A18,'Control Checklist'!M$5:M$53)/B18,0)</x:f>
        <x:v>0</x:v>
      </x:c>
      <x:c r="E18" t="n">
        <x:f>COUNTIFS('Control Checklist'!B$5:B$53,A18,'Control Checklist'!N$5:N$53,"&lt;&gt;Đã xác minh",'Control Checklist'!J$5:J$53,"Áp dụng")</x:f>
        <x:v>6</x:v>
      </x:c>
    </x:row>
    <x:row r="19">
      <x:c r="A19" t="str">
        <x:v>Network &amp; Access</x:v>
      </x:c>
      <x:c r="B19" t="n">
        <x:f>COUNTIFS('Control Checklist'!B$5:B$53,A19,'Control Checklist'!J$5:J$53,"Áp dụng")</x:f>
        <x:v>6</x:v>
      </x:c>
      <x:c r="C19" s="22" t="n">
        <x:f>IFERROR(SUMIF('Control Checklist'!B$5:B$53,A19,'Control Checklist'!L$5:L$53)/B19,0)</x:f>
        <x:v>0.25</x:v>
      </x:c>
      <x:c r="D19" s="22" t="n">
        <x:f>IFERROR(SUMIF('Control Checklist'!B$5:B$53,A19,'Control Checklist'!M$5:M$53)/B19,0)</x:f>
        <x:v>0.16666666666666666</x:v>
      </x:c>
      <x:c r="E19" t="n">
        <x:f>COUNTIFS('Control Checklist'!B$5:B$53,A19,'Control Checklist'!N$5:N$53,"&lt;&gt;Đã xác minh",'Control Checklist'!J$5:J$53,"Áp dụng")</x:f>
        <x:v>5</x:v>
      </x:c>
    </x:row>
    <x:row r="20">
      <x:c r="A20" t="str">
        <x:v>Privileged Access</x:v>
      </x:c>
      <x:c r="B20" t="n">
        <x:f>COUNTIFS('Control Checklist'!B$5:B$53,A20,'Control Checklist'!J$5:J$53,"Áp dụng")</x:f>
        <x:v>7</x:v>
      </x:c>
      <x:c r="C20" s="22" t="n">
        <x:f>IFERROR(SUMIF('Control Checklist'!B$5:B$53,A20,'Control Checklist'!L$5:L$53)/B20,0)</x:f>
        <x:v>0.42857142857142855</x:v>
      </x:c>
      <x:c r="D20" s="22" t="n">
        <x:f>IFERROR(SUMIF('Control Checklist'!B$5:B$53,A20,'Control Checklist'!M$5:M$53)/B20,0)</x:f>
        <x:v>0</x:v>
      </x:c>
      <x:c r="E20" t="n">
        <x:f>COUNTIFS('Control Checklist'!B$5:B$53,A20,'Control Checklist'!N$5:N$53,"&lt;&gt;Đã xác minh",'Control Checklist'!J$5:J$53,"Áp dụng")</x:f>
        <x:v>7</x:v>
      </x:c>
    </x:row>
    <x:row r="21">
      <x:c r="A21" t="str">
        <x:v>Application Access</x:v>
      </x:c>
      <x:c r="B21" t="n">
        <x:f>COUNTIFS('Control Checklist'!B$5:B$53,A21,'Control Checklist'!J$5:J$53,"Áp dụng")</x:f>
        <x:v>6</x:v>
      </x:c>
      <x:c r="C21" s="22" t="n">
        <x:f>IFERROR(SUMIF('Control Checklist'!B$5:B$53,A21,'Control Checklist'!L$5:L$53)/B21,0)</x:f>
        <x:v>0.3333333333333333</x:v>
      </x:c>
      <x:c r="D21" s="22" t="n">
        <x:f>IFERROR(SUMIF('Control Checklist'!B$5:B$53,A21,'Control Checklist'!M$5:M$53)/B21,0)</x:f>
        <x:v>0.16666666666666666</x:v>
      </x:c>
      <x:c r="E21" t="n">
        <x:f>COUNTIFS('Control Checklist'!B$5:B$53,A21,'Control Checklist'!N$5:N$53,"&lt;&gt;Đã xác minh",'Control Checklist'!J$5:J$53,"Áp dụng")</x:f>
        <x:v>5</x:v>
      </x:c>
    </x:row>
    <x:row r="22">
      <x:c r="A22" t="str">
        <x:v>Data Protection</x:v>
      </x:c>
      <x:c r="B22" t="n">
        <x:f>COUNTIFS('Control Checklist'!B$5:B$53,A22,'Control Checklist'!J$5:J$53,"Áp dụng")</x:f>
        <x:v>5</x:v>
      </x:c>
      <x:c r="C22" s="22" t="n">
        <x:f>IFERROR(SUMIF('Control Checklist'!B$5:B$53,A22,'Control Checklist'!L$5:L$53)/B22,0)</x:f>
        <x:v>0.5</x:v>
      </x:c>
      <x:c r="D22" s="22" t="n">
        <x:f>IFERROR(SUMIF('Control Checklist'!B$5:B$53,A22,'Control Checklist'!M$5:M$53)/B22,0)</x:f>
        <x:v>0</x:v>
      </x:c>
      <x:c r="E22" t="n">
        <x:f>COUNTIFS('Control Checklist'!B$5:B$53,A22,'Control Checklist'!N$5:N$53,"&lt;&gt;Đã xác minh",'Control Checklist'!J$5:J$53,"Áp dụng")</x:f>
        <x:v>5</x:v>
      </x:c>
    </x:row>
    <x:row r="23">
      <x:c r="A23" t="str">
        <x:v>Continuous Verification</x:v>
      </x:c>
      <x:c r="B23" t="n">
        <x:f>COUNTIFS('Control Checklist'!B$5:B$53,A23,'Control Checklist'!J$5:J$53,"Áp dụng")</x:f>
        <x:v>6</x:v>
      </x:c>
      <x:c r="C23" s="22" t="n">
        <x:f>IFERROR(SUMIF('Control Checklist'!B$5:B$53,A23,'Control Checklist'!L$5:L$53)/B23,0)</x:f>
        <x:v>0.25</x:v>
      </x:c>
      <x:c r="D23" s="22" t="n">
        <x:f>IFERROR(SUMIF('Control Checklist'!B$5:B$53,A23,'Control Checklist'!M$5:M$53)/B23,0)</x:f>
        <x:v>0.16666666666666666</x:v>
      </x:c>
      <x:c r="E23" t="n">
        <x:f>COUNTIFS('Control Checklist'!B$5:B$53,A23,'Control Checklist'!N$5:N$53,"&lt;&gt;Đã xác minh",'Control Checklist'!J$5:J$53,"Áp dụng")</x:f>
        <x:v>5</x:v>
      </x:c>
    </x:row>
    <x:row r="24">
      <x:c r="A24" t="str">
        <x:v>Governance &amp; Evidence</x:v>
      </x:c>
      <x:c r="B24" t="n">
        <x:f>COUNTIFS('Control Checklist'!B$5:B$53,A24,'Control Checklist'!J$5:J$53,"Áp dụng")</x:f>
        <x:v>7</x:v>
      </x:c>
      <x:c r="C24" s="22" t="n">
        <x:f>IFERROR(SUMIF('Control Checklist'!B$5:B$53,A24,'Control Checklist'!L$5:L$53)/B24,0)</x:f>
        <x:v>0.42857142857142855</x:v>
      </x:c>
      <x:c r="D24" s="22" t="n">
        <x:f>IFERROR(SUMIF('Control Checklist'!B$5:B$53,A24,'Control Checklist'!M$5:M$53)/B24,0)</x:f>
        <x:v>0</x:v>
      </x:c>
      <x:c r="E24" t="n">
        <x:f>COUNTIFS('Control Checklist'!B$5:B$53,A24,'Control Checklist'!N$5:N$53,"&lt;&gt;Đã xác minh",'Control Checklist'!J$5:J$53,"Áp dụng")</x:f>
        <x:v>7</x:v>
      </x:c>
    </x:row>
  </x:sheetData>
  <x:mergeCells>
    <x:mergeCell ref="A1:C1"/>
    <x:mergeCell ref="A2:C2"/>
  </x:mergeCells>
  <x:pageMargins left="0.7" right="0.7" top="0.75" bottom="0.75" header="0.3" footer="0.3"/>
</x:worksheet>
</file>

<file path=xl/worksheets/sheet7.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2" hidden="0" customWidth="1"/>
    <x:col min="2" max="2" width="88" hidden="0" customWidth="1"/>
    <x:col min="3" max="3" width="78" hidden="0" customWidth="1"/>
  </x:cols>
  <x:sheetData>
    <x:row r="1" ht="36" customHeight="1">
      <x:c r="A1" s="3" t="str">
        <x:v>ODIN LAB BANK  |  SIMULATED CASE</x:v>
      </x:c>
      <x:c r="B1" s="3"/>
      <x:c r="C1" s="3"/>
    </x:row>
    <x:row r="2" ht="30" customHeight="1">
      <x:c r="A2" s="7" t="str">
        <x:v>BỐI CẢNH GIẢ LẬP • không phải thông tin, cấu hình, kết quả hoặc benchmark thực tế của VietinBank</x:v>
      </x:c>
      <x:c r="B2" s="7"/>
      <x:c r="C2" s="7"/>
    </x:row>
    <x:row r="4" ht="35" customHeight="1">
      <x:c r="A4" s="12" t="str">
        <x:v>Thành phần</x:v>
      </x:c>
      <x:c r="B4" s="12" t="str">
        <x:v>Giả định tình huống</x:v>
      </x:c>
      <x:c r="C4" s="12" t="str">
        <x:v>Ý nghĩa đánh giá</x:v>
      </x:c>
    </x:row>
    <x:row r="5" ht="49" customHeight="1">
      <x:c r="A5" s="16" t="str">
        <x:v>Loại tổ chức</x:v>
      </x:c>
      <x:c r="B5" s="16" t="str">
        <x:v>Ngân hàng thương mại lớn giả lập, nhiều chi nhánh và kênh số</x:v>
      </x:c>
      <x:c r="C5" s="16" t="str">
        <x:v>Mô phỏng độ phức tạp tương tự nhóm ngân hàng lớn, không đại diện cho một ngân hàng cụ thể</x:v>
      </x:c>
    </x:row>
    <x:row r="6" ht="49" customHeight="1">
      <x:c r="A6" s="16" t="str">
        <x:v>Kiến trúc</x:v>
      </x:c>
      <x:c r="B6" s="16" t="str">
        <x:v>Hybrid cloud, nhiều vùng hạ tầng, ứng dụng trọng yếu</x:v>
      </x:c>
      <x:c r="C6" s="16" t="str">
        <x:v>Đòi hỏi kiểm soát nhất quán đa môi trường</x:v>
      </x:c>
    </x:row>
    <x:row r="7" ht="49" customHeight="1">
      <x:c r="A7" s="16" t="str">
        <x:v>Thiết bị</x:v>
      </x:c>
      <x:c r="B7" s="16" t="str">
        <x:v>Hàng nghìn endpoint, nhiều nhóm quản trị chuyên môn</x:v>
      </x:c>
      <x:c r="C7" s="16" t="str">
        <x:v>Cần inventory, UEM, posture và phân quyền</x:v>
      </x:c>
    </x:row>
    <x:row r="8" ht="49" customHeight="1">
      <x:c r="A8" s="16" t="str">
        <x:v>Truy cập admin</x:v>
      </x:c>
      <x:c r="B8" s="16" t="str">
        <x:v>Có nhiều nhóm vận hành, ứng dụng, bảo mật và nhà thầu</x:v>
      </x:c>
      <x:c r="C8" s="16" t="str">
        <x:v>Cần MFA, PAM, JIT, audit và review</x:v>
      </x:c>
    </x:row>
    <x:row r="9" ht="49" customHeight="1">
      <x:c r="A9" s="16" t="str">
        <x:v>Tình huống A</x:v>
      </x:c>
      <x:c r="B9" s="16" t="str">
        <x:v>Một số endpoint được quản lý nhưng posture chưa được dùng để ra quyết định truy cập</x:v>
      </x:c>
      <x:c r="C9" s="16" t="str">
        <x:v>Chấm Một phần, yêu cầu thử nghiệm thiết bị non-compliant</x:v>
      </x:c>
    </x:row>
    <x:row r="10" ht="49" customHeight="1">
      <x:c r="A10" s="16" t="str">
        <x:v>Tình huống B</x:v>
      </x:c>
      <x:c r="B10" s="16" t="str">
        <x:v>Có giải pháp MFA nhưng chưa xác minh coverage mọi luồng quản trị</x:v>
      </x:c>
      <x:c r="C10" s="16" t="str">
        <x:v>Chấm Chưa rõ hoặc Một phần, không tự nhận đạt</x:v>
      </x:c>
    </x:row>
    <x:row r="11" ht="49" customHeight="1">
      <x:c r="A11" s="16" t="str">
        <x:v>Tình huống C</x:v>
      </x:c>
      <x:c r="B11" s="16" t="str">
        <x:v>Có ghi log phiên admin nhưng chưa chứng minh khả năng truy xuất và rà soát</x:v>
      </x:c>
      <x:c r="C11" s="16" t="str">
        <x:v>Có thể triển khai nhưng chưa xác minh</x:v>
      </x:c>
    </x:row>
    <x:row r="12" ht="49" customHeight="1">
      <x:c r="A12" s="16" t="str">
        <x:v>Tình huống D</x:v>
      </x:c>
      <x:c r="B12" s="16" t="str">
        <x:v>Ngoại lệ truy cập chưa có ngày hết hạn và chủ sở hữu</x:v>
      </x:c>
      <x:c r="C12" s="16" t="str">
        <x:v>Tạo gap action plan</x:v>
      </x:c>
    </x:row>
    <x:row r="13" ht="49" customHeight="1">
      <x:c r="A13" s="16" t="str">
        <x:v>Ví dụ công nghệ</x:v>
      </x:c>
      <x:c r="B13" s="16" t="str">
        <x:v>UEM/MDM, IdP, PAM, ZTNA, SIEM, EDR — chỉ là nhóm giải pháp minh họa</x:v>
      </x:c>
      <x:c r="C13" s="16" t="str">
        <x:v>Không khẳng định hãng cụ thể được triển khai tại VietinBank</x:v>
      </x:c>
    </x:row>
    <x:row r="14" ht="49" customHeight="1">
      <x:c r="A14" s="16" t="str">
        <x:v>Kết quả mẫu</x:v>
      </x:c>
      <x:c r="B14" s="16" t="str">
        <x:v>Điểm checklist ban đầu được tạo ngẫu nhiên theo quy tắc minh họa, không dựa trên đo lường</x:v>
      </x:c>
      <x:c r="C14" s="16" t="str">
        <x:v>Phải clear trước khi đánh giá thực tế</x:v>
      </x:c>
    </x:row>
    <x:row r="15" ht="49" customHeight="1">
      <x:c r="A15" s="16" t="str">
        <x:v>Cảnh báo</x:v>
      </x:c>
      <x:c r="B15" s="16" t="str">
        <x:v>Tuyệt đối không công bố score mẫu như mức độ tuân thủ của VietinBank</x:v>
      </x:c>
      <x:c r="C15" s="16" t="str">
        <x:v>Bảo đảm tính trung thực và an toàn thông tin</x:v>
      </x:c>
    </x:row>
  </x:sheetData>
  <x:mergeCells>
    <x:mergeCell ref="A1:C1"/>
    <x:mergeCell ref="A2:C2"/>
  </x:mergeCells>
  <x:pageMargins left="0.7" right="0.7" top="0.75" bottom="0.75" header="0.3" footer="0.3"/>
</x:worksheet>
</file>

<file path=xl/worksheets/sheet8.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5" hidden="0" customWidth="1"/>
    <x:col min="2" max="2" width="75" hidden="0" customWidth="1"/>
    <x:col min="3" max="3" width="85" hidden="0" customWidth="1"/>
  </x:cols>
  <x:sheetData>
    <x:row r="1" ht="36" customHeight="1">
      <x:c r="A1" s="3" t="str">
        <x:v>PUBLIC FRAMEWORK REFERENCES</x:v>
      </x:c>
      <x:c r="B1" s="3"/>
      <x:c r="C1" s="3"/>
    </x:row>
    <x:row r="2" ht="30" customHeight="1">
      <x:c r="A2" s="7" t="str">
        <x:v>Ánh xạ cấp độ tham khảo; cần đối chiếu tài liệu gốc khi triển khai kiểm toán/assurance</x:v>
      </x:c>
      <x:c r="B2" s="7"/>
      <x:c r="C2" s="7"/>
    </x:row>
    <x:row r="4" ht="35" customHeight="1">
      <x:c r="A4" s="12" t="str">
        <x:v>Nguồn</x:v>
      </x:c>
      <x:c r="B4" s="12" t="str">
        <x:v>Phạm vi tham khảo</x:v>
      </x:c>
      <x:c r="C4" s="12" t="str">
        <x:v>Đường dẫn</x:v>
      </x:c>
    </x:row>
    <x:row r="5" ht="40" customHeight="1">
      <x:c r="A5" s="16" t="str">
        <x:v>NIST SP 800-207</x:v>
      </x:c>
      <x:c r="B5" s="16" t="str">
        <x:v>Zero Trust Architecture, PDP/PEP, policy enforcement</x:v>
      </x:c>
      <x:c r="C5" s="16" t="str">
        <x:v>https://csrc.nist.gov/pubs/sp/800/207/final</x:v>
      </x:c>
    </x:row>
    <x:row r="6" ht="40" customHeight="1">
      <x:c r="A6" s="16" t="str">
        <x:v>CISA Zero Trust Maturity Model v2.0</x:v>
      </x:c>
      <x:c r="B6" s="16" t="str">
        <x:v>Identity, Devices, Networks, Applications &amp; Workloads, Data, cross-cutting capabilities</x:v>
      </x:c>
      <x:c r="C6" s="16" t="str">
        <x:v>https://www.cisa.gov/zero-trust-maturity-model</x:v>
      </x:c>
    </x:row>
    <x:row r="7" ht="40" customHeight="1">
      <x:c r="A7" s="16" t="str">
        <x:v>NIST CSF 2.0</x:v>
      </x:c>
      <x:c r="B7" s="16" t="str">
        <x:v>Govern, Identify, Protect, Detect, Respond, Recover</x:v>
      </x:c>
      <x:c r="C7" s="16" t="str">
        <x:v>https://www.nist.gov/cyberframework</x:v>
      </x:c>
    </x:row>
    <x:row r="8" ht="40" customHeight="1">
      <x:c r="A8" s="16" t="str">
        <x:v>NIST SP 800-53 Rev. 5</x:v>
      </x:c>
      <x:c r="B8" s="16" t="str">
        <x:v>Danh mục kiểm soát an ninh và quyền riêng tư</x:v>
      </x:c>
      <x:c r="C8" s="16" t="str">
        <x:v>https://csrc.nist.gov/pubs/sp/800/53/r5/upd1/final</x:v>
      </x:c>
    </x:row>
    <x:row r="9" ht="40" customHeight="1">
      <x:c r="A9" s="16" t="str">
        <x:v>Odin Lab methodology</x:v>
      </x:c>
      <x:c r="B9" s="16" t="str">
        <x:v>Thang chấm readiness tự thiết kế, không phải chứng nhận</x:v>
      </x:c>
      <x:c r="C9" s="16" t="str">
        <x:v>https://www.odinlab.vn/</x:v>
      </x:c>
    </x:row>
    <x:row r="10" ht="40" customHeight="1">
      <x:c r="A10" s="16" t="str">
        <x:v>Disclaimer</x:v>
      </x:c>
      <x:c r="B10" s="16" t="str">
        <x:v>Không sao chép nguyên văn nội dung chuẩn có bản quyền; mapping chỉ ở cấp chủ đề</x:v>
      </x:c>
      <x:c r="C10" s="16" t="str">
        <x:v>https://www.odinlab.vn/</x:v>
      </x:c>
    </x:row>
  </x:sheetData>
  <x:mergeCells>
    <x:mergeCell ref="A1:C1"/>
    <x:mergeCell ref="A2:C2"/>
  </x:mergeCells>
  <x:pageMargins left="0.7" right="0.7" top="0.75" bottom="0.75" header="0.3" footer="0.3"/>
</x:worksheet>
</file>